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360" windowWidth="26280" windowHeight="12195"/>
  </bookViews>
  <sheets>
    <sheet name="Etages bathymetriques" sheetId="4" r:id="rId1"/>
    <sheet name="Sections mouillees" sheetId="1" r:id="rId2"/>
    <sheet name="Bilans" sheetId="5" r:id="rId3"/>
  </sheets>
  <definedNames>
    <definedName name="_xlnm.Database" localSheetId="2">Bilans!$A$2:$B$41</definedName>
    <definedName name="_xlnm.Database">'Etages bathymetriques'!$A$2:$B$41</definedName>
  </definedNames>
  <calcPr calcId="145621"/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4" i="5"/>
  <c r="H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" i="5"/>
  <c r="Q4" i="5"/>
  <c r="N43" i="5"/>
  <c r="Q3" i="5" s="1"/>
  <c r="I43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5" i="5"/>
  <c r="D4" i="5"/>
  <c r="D43" i="5" l="1"/>
  <c r="Q5" i="5" s="1"/>
  <c r="N4" i="5"/>
</calcChain>
</file>

<file path=xl/sharedStrings.xml><?xml version="1.0" encoding="utf-8"?>
<sst xmlns="http://schemas.openxmlformats.org/spreadsheetml/2006/main" count="58" uniqueCount="20">
  <si>
    <t>PK</t>
  </si>
  <si>
    <t>m2</t>
  </si>
  <si>
    <t>Année 1962</t>
  </si>
  <si>
    <t>Année 1970</t>
  </si>
  <si>
    <t>Année 1980</t>
  </si>
  <si>
    <t>Année 1994</t>
  </si>
  <si>
    <t>Profondeur</t>
  </si>
  <si>
    <t>Surface</t>
  </si>
  <si>
    <t>94-80</t>
  </si>
  <si>
    <t>80-70</t>
  </si>
  <si>
    <t>70-62</t>
  </si>
  <si>
    <t>Bilan</t>
  </si>
  <si>
    <t>surface</t>
  </si>
  <si>
    <t>m</t>
  </si>
  <si>
    <t>m3</t>
  </si>
  <si>
    <t>km2</t>
  </si>
  <si>
    <t>Années</t>
  </si>
  <si>
    <t>(km3)</t>
  </si>
  <si>
    <t>s</t>
  </si>
  <si>
    <t>Erosion / Sédimentation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</si>
</sst>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'Etages bathymetriques'!$A$1</c:f>
              <c:strCache>
                <c:ptCount val="1"/>
                <c:pt idx="0">
                  <c:v>62</c:v>
                </c:pt>
              </c:strCache>
            </c:strRef>
          </c:tx>
          <c:marker>
            <c:symbol val="none"/>
          </c:marker>
          <c:xVal>
            <c:numRef>
              <c:f>'Etages bathymetriques'!$A$4:$A$41</c:f>
              <c:numCache>
                <c:formatCode>0</c:formatCode>
                <c:ptCount val="38"/>
                <c:pt idx="0">
                  <c:v>-35</c:v>
                </c:pt>
                <c:pt idx="1">
                  <c:v>-34</c:v>
                </c:pt>
                <c:pt idx="2">
                  <c:v>-33</c:v>
                </c:pt>
                <c:pt idx="3">
                  <c:v>-32</c:v>
                </c:pt>
                <c:pt idx="4">
                  <c:v>-31</c:v>
                </c:pt>
                <c:pt idx="5">
                  <c:v>-30</c:v>
                </c:pt>
                <c:pt idx="6">
                  <c:v>-29</c:v>
                </c:pt>
                <c:pt idx="7">
                  <c:v>-28</c:v>
                </c:pt>
                <c:pt idx="8">
                  <c:v>-27</c:v>
                </c:pt>
                <c:pt idx="9">
                  <c:v>-26</c:v>
                </c:pt>
                <c:pt idx="10">
                  <c:v>-25</c:v>
                </c:pt>
                <c:pt idx="11">
                  <c:v>-24</c:v>
                </c:pt>
                <c:pt idx="12">
                  <c:v>-23</c:v>
                </c:pt>
                <c:pt idx="13">
                  <c:v>-22</c:v>
                </c:pt>
                <c:pt idx="14">
                  <c:v>-21</c:v>
                </c:pt>
                <c:pt idx="15">
                  <c:v>-20</c:v>
                </c:pt>
                <c:pt idx="16">
                  <c:v>-19</c:v>
                </c:pt>
                <c:pt idx="17">
                  <c:v>-18</c:v>
                </c:pt>
                <c:pt idx="18">
                  <c:v>-17</c:v>
                </c:pt>
                <c:pt idx="19">
                  <c:v>-16</c:v>
                </c:pt>
                <c:pt idx="20">
                  <c:v>-15</c:v>
                </c:pt>
                <c:pt idx="21">
                  <c:v>-14</c:v>
                </c:pt>
                <c:pt idx="22">
                  <c:v>-13</c:v>
                </c:pt>
                <c:pt idx="23">
                  <c:v>-12</c:v>
                </c:pt>
                <c:pt idx="24">
                  <c:v>-11</c:v>
                </c:pt>
                <c:pt idx="25">
                  <c:v>-10</c:v>
                </c:pt>
                <c:pt idx="26">
                  <c:v>-9</c:v>
                </c:pt>
                <c:pt idx="27">
                  <c:v>-8</c:v>
                </c:pt>
                <c:pt idx="28">
                  <c:v>-7</c:v>
                </c:pt>
                <c:pt idx="29">
                  <c:v>-6</c:v>
                </c:pt>
                <c:pt idx="30">
                  <c:v>-5</c:v>
                </c:pt>
                <c:pt idx="31">
                  <c:v>-4</c:v>
                </c:pt>
                <c:pt idx="32">
                  <c:v>-3</c:v>
                </c:pt>
                <c:pt idx="33">
                  <c:v>-2</c:v>
                </c:pt>
                <c:pt idx="34">
                  <c:v>-1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</c:numCache>
            </c:numRef>
          </c:xVal>
          <c:yVal>
            <c:numRef>
              <c:f>'Etages bathymetriques'!$B$4:$B$41</c:f>
              <c:numCache>
                <c:formatCode>General</c:formatCode>
                <c:ptCount val="38"/>
                <c:pt idx="0">
                  <c:v>5.4032999999999998E-2</c:v>
                </c:pt>
                <c:pt idx="1">
                  <c:v>5.5967000000000003E-2</c:v>
                </c:pt>
                <c:pt idx="2">
                  <c:v>1.4999999999999999E-2</c:v>
                </c:pt>
                <c:pt idx="3">
                  <c:v>7.4999999999999997E-3</c:v>
                </c:pt>
                <c:pt idx="4">
                  <c:v>5.0000000000000001E-3</c:v>
                </c:pt>
                <c:pt idx="5">
                  <c:v>0.59225700000000003</c:v>
                </c:pt>
                <c:pt idx="6">
                  <c:v>0.194693</c:v>
                </c:pt>
                <c:pt idx="7">
                  <c:v>0.22441800000000001</c:v>
                </c:pt>
                <c:pt idx="8">
                  <c:v>0.26433299999999998</c:v>
                </c:pt>
                <c:pt idx="9">
                  <c:v>0.83051399999999997</c:v>
                </c:pt>
                <c:pt idx="10">
                  <c:v>0.62218399999999996</c:v>
                </c:pt>
                <c:pt idx="11">
                  <c:v>0.67147900000000005</c:v>
                </c:pt>
                <c:pt idx="12">
                  <c:v>0.63056400000000001</c:v>
                </c:pt>
                <c:pt idx="13">
                  <c:v>0.75581200000000004</c:v>
                </c:pt>
                <c:pt idx="14">
                  <c:v>1.0414110000000001</c:v>
                </c:pt>
                <c:pt idx="15">
                  <c:v>4.8485100000000001</c:v>
                </c:pt>
                <c:pt idx="16">
                  <c:v>2.0173320000000001</c:v>
                </c:pt>
                <c:pt idx="17">
                  <c:v>1.466188</c:v>
                </c:pt>
                <c:pt idx="18">
                  <c:v>1.5038229999999999</c:v>
                </c:pt>
                <c:pt idx="19">
                  <c:v>1.4272339999999999</c:v>
                </c:pt>
                <c:pt idx="20">
                  <c:v>2.1044529999999999</c:v>
                </c:pt>
                <c:pt idx="21">
                  <c:v>4.1228059999999997</c:v>
                </c:pt>
                <c:pt idx="22">
                  <c:v>4.1914759999999998</c:v>
                </c:pt>
                <c:pt idx="23">
                  <c:v>3.7694399999999999</c:v>
                </c:pt>
                <c:pt idx="24">
                  <c:v>4.1316040000000003</c:v>
                </c:pt>
                <c:pt idx="25">
                  <c:v>20.745549</c:v>
                </c:pt>
                <c:pt idx="26">
                  <c:v>14.494852</c:v>
                </c:pt>
                <c:pt idx="27">
                  <c:v>12.287381999999999</c:v>
                </c:pt>
                <c:pt idx="28">
                  <c:v>16.592652999999999</c:v>
                </c:pt>
                <c:pt idx="29">
                  <c:v>37.646250000000002</c:v>
                </c:pt>
                <c:pt idx="30">
                  <c:v>54.745576999999997</c:v>
                </c:pt>
                <c:pt idx="31">
                  <c:v>83.333788999999996</c:v>
                </c:pt>
                <c:pt idx="32">
                  <c:v>75.372175999999996</c:v>
                </c:pt>
                <c:pt idx="33">
                  <c:v>44.379089</c:v>
                </c:pt>
                <c:pt idx="34">
                  <c:v>27.742218000000001</c:v>
                </c:pt>
                <c:pt idx="35">
                  <c:v>63.826495000000001</c:v>
                </c:pt>
                <c:pt idx="36">
                  <c:v>1.371008</c:v>
                </c:pt>
                <c:pt idx="37">
                  <c:v>0.23143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'Etages bathymetriques'!$C$1</c:f>
              <c:strCache>
                <c:ptCount val="1"/>
                <c:pt idx="0">
                  <c:v>70</c:v>
                </c:pt>
              </c:strCache>
            </c:strRef>
          </c:tx>
          <c:marker>
            <c:symbol val="none"/>
          </c:marker>
          <c:xVal>
            <c:numRef>
              <c:f>'Etages bathymetriques'!$C$4:$C$39</c:f>
              <c:numCache>
                <c:formatCode>0</c:formatCode>
                <c:ptCount val="36"/>
                <c:pt idx="0">
                  <c:v>-32</c:v>
                </c:pt>
                <c:pt idx="1">
                  <c:v>-31</c:v>
                </c:pt>
                <c:pt idx="2">
                  <c:v>-30</c:v>
                </c:pt>
                <c:pt idx="3">
                  <c:v>-29</c:v>
                </c:pt>
                <c:pt idx="4">
                  <c:v>-28</c:v>
                </c:pt>
                <c:pt idx="5">
                  <c:v>-27</c:v>
                </c:pt>
                <c:pt idx="6">
                  <c:v>-26</c:v>
                </c:pt>
                <c:pt idx="7">
                  <c:v>-25</c:v>
                </c:pt>
                <c:pt idx="8">
                  <c:v>-24</c:v>
                </c:pt>
                <c:pt idx="9">
                  <c:v>-23</c:v>
                </c:pt>
                <c:pt idx="10">
                  <c:v>-22</c:v>
                </c:pt>
                <c:pt idx="11">
                  <c:v>-21</c:v>
                </c:pt>
                <c:pt idx="12">
                  <c:v>-20</c:v>
                </c:pt>
                <c:pt idx="13">
                  <c:v>-19</c:v>
                </c:pt>
                <c:pt idx="14">
                  <c:v>-18</c:v>
                </c:pt>
                <c:pt idx="15">
                  <c:v>-17</c:v>
                </c:pt>
                <c:pt idx="16">
                  <c:v>-16</c:v>
                </c:pt>
                <c:pt idx="17">
                  <c:v>-15</c:v>
                </c:pt>
                <c:pt idx="18">
                  <c:v>-14</c:v>
                </c:pt>
                <c:pt idx="19">
                  <c:v>-13</c:v>
                </c:pt>
                <c:pt idx="20">
                  <c:v>-12</c:v>
                </c:pt>
                <c:pt idx="21">
                  <c:v>-11</c:v>
                </c:pt>
                <c:pt idx="22">
                  <c:v>-10</c:v>
                </c:pt>
                <c:pt idx="23">
                  <c:v>-9</c:v>
                </c:pt>
                <c:pt idx="24">
                  <c:v>-8</c:v>
                </c:pt>
                <c:pt idx="25">
                  <c:v>-7</c:v>
                </c:pt>
                <c:pt idx="26">
                  <c:v>-6</c:v>
                </c:pt>
                <c:pt idx="27">
                  <c:v>-5</c:v>
                </c:pt>
                <c:pt idx="28">
                  <c:v>-4</c:v>
                </c:pt>
                <c:pt idx="29">
                  <c:v>-3</c:v>
                </c:pt>
                <c:pt idx="30">
                  <c:v>-2</c:v>
                </c:pt>
                <c:pt idx="31">
                  <c:v>-1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xVal>
          <c:yVal>
            <c:numRef>
              <c:f>'Etages bathymetriques'!$D$4:$D$39</c:f>
              <c:numCache>
                <c:formatCode>General</c:formatCode>
                <c:ptCount val="36"/>
                <c:pt idx="0">
                  <c:v>2.5000000000000001E-2</c:v>
                </c:pt>
                <c:pt idx="1">
                  <c:v>7.4999999999999997E-3</c:v>
                </c:pt>
                <c:pt idx="2">
                  <c:v>0.84867099999999995</c:v>
                </c:pt>
                <c:pt idx="3">
                  <c:v>0.24571799999999999</c:v>
                </c:pt>
                <c:pt idx="4">
                  <c:v>0.23733899999999999</c:v>
                </c:pt>
                <c:pt idx="5">
                  <c:v>0.26014799999999999</c:v>
                </c:pt>
                <c:pt idx="6">
                  <c:v>0.28588599999999997</c:v>
                </c:pt>
                <c:pt idx="7">
                  <c:v>1.2776749999999999</c:v>
                </c:pt>
                <c:pt idx="8">
                  <c:v>0.663713</c:v>
                </c:pt>
                <c:pt idx="9">
                  <c:v>0.61527299999999996</c:v>
                </c:pt>
                <c:pt idx="10">
                  <c:v>1.0547899999999999</c:v>
                </c:pt>
                <c:pt idx="11">
                  <c:v>1.184617</c:v>
                </c:pt>
                <c:pt idx="12">
                  <c:v>4.0981379999999996</c:v>
                </c:pt>
                <c:pt idx="13">
                  <c:v>1.782392</c:v>
                </c:pt>
                <c:pt idx="14">
                  <c:v>1.5489029999999999</c:v>
                </c:pt>
                <c:pt idx="15">
                  <c:v>1.6849149999999999</c:v>
                </c:pt>
                <c:pt idx="16">
                  <c:v>1.66632</c:v>
                </c:pt>
                <c:pt idx="17">
                  <c:v>6.4839159999999998</c:v>
                </c:pt>
                <c:pt idx="18">
                  <c:v>2.4581369999999998</c:v>
                </c:pt>
                <c:pt idx="19">
                  <c:v>2.3012190000000001</c:v>
                </c:pt>
                <c:pt idx="20">
                  <c:v>2.4010829999999999</c:v>
                </c:pt>
                <c:pt idx="21">
                  <c:v>2.5534720000000002</c:v>
                </c:pt>
                <c:pt idx="22">
                  <c:v>21.317592000000001</c:v>
                </c:pt>
                <c:pt idx="23">
                  <c:v>12.077305000000001</c:v>
                </c:pt>
                <c:pt idx="24">
                  <c:v>13.727937000000001</c:v>
                </c:pt>
                <c:pt idx="25">
                  <c:v>20.427178999999999</c:v>
                </c:pt>
                <c:pt idx="26">
                  <c:v>33.641916999999999</c:v>
                </c:pt>
                <c:pt idx="27">
                  <c:v>40.254863</c:v>
                </c:pt>
                <c:pt idx="28">
                  <c:v>76.647694999999999</c:v>
                </c:pt>
                <c:pt idx="29">
                  <c:v>107.033511</c:v>
                </c:pt>
                <c:pt idx="30">
                  <c:v>30.879638</c:v>
                </c:pt>
                <c:pt idx="31">
                  <c:v>23.542076999999999</c:v>
                </c:pt>
                <c:pt idx="32">
                  <c:v>73.884935999999996</c:v>
                </c:pt>
                <c:pt idx="33">
                  <c:v>3.7292420000000002</c:v>
                </c:pt>
                <c:pt idx="34">
                  <c:v>1.313914</c:v>
                </c:pt>
                <c:pt idx="35">
                  <c:v>0.112599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'Etages bathymetriques'!$E$1</c:f>
              <c:strCache>
                <c:ptCount val="1"/>
                <c:pt idx="0">
                  <c:v>80</c:v>
                </c:pt>
              </c:strCache>
            </c:strRef>
          </c:tx>
          <c:marker>
            <c:symbol val="none"/>
          </c:marker>
          <c:xVal>
            <c:numRef>
              <c:f>'Etages bathymetriques'!$E$4:$E$41</c:f>
              <c:numCache>
                <c:formatCode>0</c:formatCode>
                <c:ptCount val="38"/>
                <c:pt idx="0">
                  <c:v>-32</c:v>
                </c:pt>
                <c:pt idx="1">
                  <c:v>-31</c:v>
                </c:pt>
                <c:pt idx="2">
                  <c:v>-30</c:v>
                </c:pt>
                <c:pt idx="3">
                  <c:v>-29</c:v>
                </c:pt>
                <c:pt idx="4">
                  <c:v>-28</c:v>
                </c:pt>
                <c:pt idx="5">
                  <c:v>-27</c:v>
                </c:pt>
                <c:pt idx="6">
                  <c:v>-26</c:v>
                </c:pt>
                <c:pt idx="7">
                  <c:v>-25</c:v>
                </c:pt>
                <c:pt idx="8">
                  <c:v>-24</c:v>
                </c:pt>
                <c:pt idx="9">
                  <c:v>-23</c:v>
                </c:pt>
                <c:pt idx="10">
                  <c:v>-22</c:v>
                </c:pt>
                <c:pt idx="11">
                  <c:v>-21</c:v>
                </c:pt>
                <c:pt idx="12">
                  <c:v>-20</c:v>
                </c:pt>
                <c:pt idx="13">
                  <c:v>-19</c:v>
                </c:pt>
                <c:pt idx="14">
                  <c:v>-18</c:v>
                </c:pt>
                <c:pt idx="15">
                  <c:v>-17</c:v>
                </c:pt>
                <c:pt idx="16">
                  <c:v>-16</c:v>
                </c:pt>
                <c:pt idx="17">
                  <c:v>-15</c:v>
                </c:pt>
                <c:pt idx="18">
                  <c:v>-14</c:v>
                </c:pt>
                <c:pt idx="19">
                  <c:v>-13</c:v>
                </c:pt>
                <c:pt idx="20">
                  <c:v>-12</c:v>
                </c:pt>
                <c:pt idx="21">
                  <c:v>-11</c:v>
                </c:pt>
                <c:pt idx="22">
                  <c:v>-10</c:v>
                </c:pt>
                <c:pt idx="23">
                  <c:v>-9</c:v>
                </c:pt>
                <c:pt idx="24">
                  <c:v>-8</c:v>
                </c:pt>
                <c:pt idx="25">
                  <c:v>-7</c:v>
                </c:pt>
                <c:pt idx="26">
                  <c:v>-6</c:v>
                </c:pt>
                <c:pt idx="27">
                  <c:v>-5</c:v>
                </c:pt>
                <c:pt idx="28">
                  <c:v>-4</c:v>
                </c:pt>
                <c:pt idx="29">
                  <c:v>-3</c:v>
                </c:pt>
                <c:pt idx="30">
                  <c:v>-2</c:v>
                </c:pt>
                <c:pt idx="31">
                  <c:v>-1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</c:numCache>
            </c:numRef>
          </c:xVal>
          <c:yVal>
            <c:numRef>
              <c:f>'Etages bathymetriques'!$F$4:$F$41</c:f>
              <c:numCache>
                <c:formatCode>General</c:formatCode>
                <c:ptCount val="38"/>
                <c:pt idx="0">
                  <c:v>1.2500000000000001E-2</c:v>
                </c:pt>
                <c:pt idx="1">
                  <c:v>0.02</c:v>
                </c:pt>
                <c:pt idx="2">
                  <c:v>5.3009000000000001E-2</c:v>
                </c:pt>
                <c:pt idx="3">
                  <c:v>0.104562</c:v>
                </c:pt>
                <c:pt idx="4">
                  <c:v>0.16428599999999999</c:v>
                </c:pt>
                <c:pt idx="5">
                  <c:v>0.26839200000000002</c:v>
                </c:pt>
                <c:pt idx="6">
                  <c:v>0.283725</c:v>
                </c:pt>
                <c:pt idx="7">
                  <c:v>0.38396599999999997</c:v>
                </c:pt>
                <c:pt idx="8">
                  <c:v>0.68628800000000001</c:v>
                </c:pt>
                <c:pt idx="9">
                  <c:v>0.81748200000000004</c:v>
                </c:pt>
                <c:pt idx="10">
                  <c:v>0.95181499999999997</c:v>
                </c:pt>
                <c:pt idx="11">
                  <c:v>1.433689</c:v>
                </c:pt>
                <c:pt idx="12">
                  <c:v>4.3803780000000003</c:v>
                </c:pt>
                <c:pt idx="13">
                  <c:v>2.0873490000000001</c:v>
                </c:pt>
                <c:pt idx="14">
                  <c:v>1.995242</c:v>
                </c:pt>
                <c:pt idx="15">
                  <c:v>2.7907120000000001</c:v>
                </c:pt>
                <c:pt idx="16">
                  <c:v>2.9951829999999999</c:v>
                </c:pt>
                <c:pt idx="17">
                  <c:v>7.1333120000000001</c:v>
                </c:pt>
                <c:pt idx="18">
                  <c:v>3.4351159999999998</c:v>
                </c:pt>
                <c:pt idx="19">
                  <c:v>3.0144350000000002</c:v>
                </c:pt>
                <c:pt idx="20">
                  <c:v>3.9076019999999998</c:v>
                </c:pt>
                <c:pt idx="21">
                  <c:v>6.1670210000000001</c:v>
                </c:pt>
                <c:pt idx="22">
                  <c:v>12.590285</c:v>
                </c:pt>
                <c:pt idx="23">
                  <c:v>11.731733</c:v>
                </c:pt>
                <c:pt idx="24">
                  <c:v>14.973341</c:v>
                </c:pt>
                <c:pt idx="25">
                  <c:v>26.897956000000001</c:v>
                </c:pt>
                <c:pt idx="26">
                  <c:v>22.858419999999999</c:v>
                </c:pt>
                <c:pt idx="27">
                  <c:v>44.504154</c:v>
                </c:pt>
                <c:pt idx="28">
                  <c:v>92.545670999999999</c:v>
                </c:pt>
                <c:pt idx="29">
                  <c:v>72.311943999999997</c:v>
                </c:pt>
                <c:pt idx="30">
                  <c:v>38.697825999999999</c:v>
                </c:pt>
                <c:pt idx="31">
                  <c:v>23.256532</c:v>
                </c:pt>
                <c:pt idx="32">
                  <c:v>75.513174000000006</c:v>
                </c:pt>
                <c:pt idx="33">
                  <c:v>2.9667530000000002</c:v>
                </c:pt>
                <c:pt idx="34">
                  <c:v>1.272858</c:v>
                </c:pt>
                <c:pt idx="35">
                  <c:v>0.40097300000000002</c:v>
                </c:pt>
                <c:pt idx="36">
                  <c:v>0.23479900000000001</c:v>
                </c:pt>
                <c:pt idx="37">
                  <c:v>4.3122000000000001E-2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'Etages bathymetriques'!$G$1</c:f>
              <c:strCache>
                <c:ptCount val="1"/>
                <c:pt idx="0">
                  <c:v>94</c:v>
                </c:pt>
              </c:strCache>
            </c:strRef>
          </c:tx>
          <c:marker>
            <c:symbol val="none"/>
          </c:marker>
          <c:xVal>
            <c:numRef>
              <c:f>'Etages bathymetriques'!$G$4:$G$47</c:f>
              <c:numCache>
                <c:formatCode>0</c:formatCode>
                <c:ptCount val="44"/>
                <c:pt idx="0">
                  <c:v>-34</c:v>
                </c:pt>
                <c:pt idx="1">
                  <c:v>-33</c:v>
                </c:pt>
                <c:pt idx="2">
                  <c:v>-32</c:v>
                </c:pt>
                <c:pt idx="3">
                  <c:v>-31</c:v>
                </c:pt>
                <c:pt idx="4">
                  <c:v>-30</c:v>
                </c:pt>
                <c:pt idx="5">
                  <c:v>-29</c:v>
                </c:pt>
                <c:pt idx="6">
                  <c:v>-28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-24</c:v>
                </c:pt>
                <c:pt idx="11">
                  <c:v>-23</c:v>
                </c:pt>
                <c:pt idx="12">
                  <c:v>-22</c:v>
                </c:pt>
                <c:pt idx="13">
                  <c:v>-21</c:v>
                </c:pt>
                <c:pt idx="14">
                  <c:v>-20</c:v>
                </c:pt>
                <c:pt idx="15">
                  <c:v>-19</c:v>
                </c:pt>
                <c:pt idx="16">
                  <c:v>-18</c:v>
                </c:pt>
                <c:pt idx="17">
                  <c:v>-17</c:v>
                </c:pt>
                <c:pt idx="18">
                  <c:v>-16</c:v>
                </c:pt>
                <c:pt idx="19">
                  <c:v>-15</c:v>
                </c:pt>
                <c:pt idx="20">
                  <c:v>-14</c:v>
                </c:pt>
                <c:pt idx="21">
                  <c:v>-13</c:v>
                </c:pt>
                <c:pt idx="22">
                  <c:v>-12</c:v>
                </c:pt>
                <c:pt idx="23">
                  <c:v>-11</c:v>
                </c:pt>
                <c:pt idx="24">
                  <c:v>-10</c:v>
                </c:pt>
                <c:pt idx="25">
                  <c:v>-9</c:v>
                </c:pt>
                <c:pt idx="26">
                  <c:v>-8</c:v>
                </c:pt>
                <c:pt idx="27">
                  <c:v>-7</c:v>
                </c:pt>
                <c:pt idx="28">
                  <c:v>-6</c:v>
                </c:pt>
                <c:pt idx="29">
                  <c:v>-5</c:v>
                </c:pt>
                <c:pt idx="30">
                  <c:v>-4</c:v>
                </c:pt>
                <c:pt idx="31">
                  <c:v>-3</c:v>
                </c:pt>
                <c:pt idx="32">
                  <c:v>-2</c:v>
                </c:pt>
                <c:pt idx="33">
                  <c:v>-1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</c:numCache>
            </c:numRef>
          </c:xVal>
          <c:yVal>
            <c:numRef>
              <c:f>'Etages bathymetriques'!$H$4:$H$47</c:f>
              <c:numCache>
                <c:formatCode>General</c:formatCode>
                <c:ptCount val="44"/>
                <c:pt idx="0">
                  <c:v>4.3853999999999997E-2</c:v>
                </c:pt>
                <c:pt idx="1">
                  <c:v>0.168906</c:v>
                </c:pt>
                <c:pt idx="2">
                  <c:v>0.161574</c:v>
                </c:pt>
                <c:pt idx="3">
                  <c:v>0.14330200000000001</c:v>
                </c:pt>
                <c:pt idx="4">
                  <c:v>0.18607899999999999</c:v>
                </c:pt>
                <c:pt idx="5">
                  <c:v>0.29766599999999999</c:v>
                </c:pt>
                <c:pt idx="6">
                  <c:v>0.33352700000000002</c:v>
                </c:pt>
                <c:pt idx="7">
                  <c:v>0.39071499999999998</c:v>
                </c:pt>
                <c:pt idx="8">
                  <c:v>0.59770100000000004</c:v>
                </c:pt>
                <c:pt idx="9">
                  <c:v>0.70625499999999997</c:v>
                </c:pt>
                <c:pt idx="10">
                  <c:v>1.005161</c:v>
                </c:pt>
                <c:pt idx="11">
                  <c:v>0.94126500000000002</c:v>
                </c:pt>
                <c:pt idx="12">
                  <c:v>1.0842830000000001</c:v>
                </c:pt>
                <c:pt idx="13">
                  <c:v>1.3772990000000001</c:v>
                </c:pt>
                <c:pt idx="14">
                  <c:v>1.9449270000000001</c:v>
                </c:pt>
                <c:pt idx="15">
                  <c:v>2.235087</c:v>
                </c:pt>
                <c:pt idx="16">
                  <c:v>2.8644310000000002</c:v>
                </c:pt>
                <c:pt idx="17">
                  <c:v>2.9519250000000001</c:v>
                </c:pt>
                <c:pt idx="18">
                  <c:v>3.1726200000000002</c:v>
                </c:pt>
                <c:pt idx="19">
                  <c:v>3.2537430000000001</c:v>
                </c:pt>
                <c:pt idx="20">
                  <c:v>4.1932929999999997</c:v>
                </c:pt>
                <c:pt idx="21">
                  <c:v>4.9099510000000004</c:v>
                </c:pt>
                <c:pt idx="22">
                  <c:v>6.1417719999999996</c:v>
                </c:pt>
                <c:pt idx="23">
                  <c:v>9.0709459999999993</c:v>
                </c:pt>
                <c:pt idx="24">
                  <c:v>10.152501000000001</c:v>
                </c:pt>
                <c:pt idx="25">
                  <c:v>10.952049000000001</c:v>
                </c:pt>
                <c:pt idx="26">
                  <c:v>14.389605</c:v>
                </c:pt>
                <c:pt idx="27">
                  <c:v>26.083836999999999</c:v>
                </c:pt>
                <c:pt idx="28">
                  <c:v>29.854247000000001</c:v>
                </c:pt>
                <c:pt idx="29">
                  <c:v>38.043714000000001</c:v>
                </c:pt>
                <c:pt idx="30">
                  <c:v>78.525391999999997</c:v>
                </c:pt>
                <c:pt idx="31">
                  <c:v>98.272585000000007</c:v>
                </c:pt>
                <c:pt idx="32">
                  <c:v>35.422030999999997</c:v>
                </c:pt>
                <c:pt idx="33">
                  <c:v>31.79787</c:v>
                </c:pt>
                <c:pt idx="34">
                  <c:v>51.672584999999998</c:v>
                </c:pt>
                <c:pt idx="35">
                  <c:v>13.836098</c:v>
                </c:pt>
                <c:pt idx="36">
                  <c:v>1.9108689999999999</c:v>
                </c:pt>
                <c:pt idx="37">
                  <c:v>1.535212</c:v>
                </c:pt>
                <c:pt idx="38">
                  <c:v>0.76944900000000005</c:v>
                </c:pt>
                <c:pt idx="39">
                  <c:v>0.18208299999999999</c:v>
                </c:pt>
                <c:pt idx="40">
                  <c:v>3.1359999999999999E-2</c:v>
                </c:pt>
                <c:pt idx="41">
                  <c:v>2.5000000000000001E-2</c:v>
                </c:pt>
                <c:pt idx="42">
                  <c:v>1.2500000000000001E-2</c:v>
                </c:pt>
                <c:pt idx="43">
                  <c:v>2.5000000000000001E-3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40544"/>
        <c:axId val="83742080"/>
      </c:scatterChart>
      <c:valAx>
        <c:axId val="8374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Profondeur (m)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out"/>
        <c:tickLblPos val="nextTo"/>
        <c:crossAx val="83742080"/>
        <c:crosses val="autoZero"/>
        <c:crossBetween val="midCat"/>
        <c:minorUnit val="1"/>
      </c:valAx>
      <c:valAx>
        <c:axId val="83742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Surface (km2)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83740544"/>
        <c:crossesAt val="-40"/>
        <c:crossBetween val="midCat"/>
        <c:minorUnit val="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6866562577771E-2"/>
          <c:y val="1.5054006554442429E-2"/>
          <c:w val="0.75393936769458536"/>
          <c:h val="0.910813042998571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'Sections mouillees'!$B$1</c:f>
              <c:strCache>
                <c:ptCount val="1"/>
                <c:pt idx="0">
                  <c:v>Année 1962</c:v>
                </c:pt>
              </c:strCache>
            </c:strRef>
          </c:tx>
          <c:marker>
            <c:symbol val="none"/>
          </c:marker>
          <c:xVal>
            <c:numRef>
              <c:f>'Sections mouillees'!$A$3:$A$17</c:f>
              <c:numCache>
                <c:formatCode>General</c:formatCode>
                <c:ptCount val="1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</c:numCache>
            </c:numRef>
          </c:xVal>
          <c:yVal>
            <c:numRef>
              <c:f>'Sections mouillees'!$B$3:$B$17</c:f>
              <c:numCache>
                <c:formatCode>#,##0</c:formatCode>
                <c:ptCount val="15"/>
                <c:pt idx="0">
                  <c:v>-2120</c:v>
                </c:pt>
                <c:pt idx="1">
                  <c:v>-2435</c:v>
                </c:pt>
                <c:pt idx="2">
                  <c:v>-2288</c:v>
                </c:pt>
                <c:pt idx="3">
                  <c:v>-2648</c:v>
                </c:pt>
                <c:pt idx="4">
                  <c:v>-1000</c:v>
                </c:pt>
                <c:pt idx="5">
                  <c:v>-7755</c:v>
                </c:pt>
                <c:pt idx="6">
                  <c:v>-3152</c:v>
                </c:pt>
                <c:pt idx="7">
                  <c:v>-14484</c:v>
                </c:pt>
                <c:pt idx="8">
                  <c:v>-20703</c:v>
                </c:pt>
                <c:pt idx="9">
                  <c:v>-37998</c:v>
                </c:pt>
                <c:pt idx="10">
                  <c:v>-33096</c:v>
                </c:pt>
                <c:pt idx="11">
                  <c:v>-46536</c:v>
                </c:pt>
                <c:pt idx="12">
                  <c:v>-57585</c:v>
                </c:pt>
                <c:pt idx="13">
                  <c:v>-77645</c:v>
                </c:pt>
                <c:pt idx="14">
                  <c:v>-85801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'Sections mouillees'!$C$1</c:f>
              <c:strCache>
                <c:ptCount val="1"/>
                <c:pt idx="0">
                  <c:v>Année 1970</c:v>
                </c:pt>
              </c:strCache>
            </c:strRef>
          </c:tx>
          <c:marker>
            <c:symbol val="none"/>
          </c:marker>
          <c:xVal>
            <c:numRef>
              <c:f>'Sections mouillees'!$A$3:$A$17</c:f>
              <c:numCache>
                <c:formatCode>General</c:formatCode>
                <c:ptCount val="1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</c:numCache>
            </c:numRef>
          </c:xVal>
          <c:yVal>
            <c:numRef>
              <c:f>'Sections mouillees'!$C$3:$C$17</c:f>
              <c:numCache>
                <c:formatCode>#,##0</c:formatCode>
                <c:ptCount val="15"/>
                <c:pt idx="0">
                  <c:v>-3127</c:v>
                </c:pt>
                <c:pt idx="1">
                  <c:v>-2141</c:v>
                </c:pt>
                <c:pt idx="2">
                  <c:v>-2530</c:v>
                </c:pt>
                <c:pt idx="3">
                  <c:v>-2763</c:v>
                </c:pt>
                <c:pt idx="4">
                  <c:v>-1180</c:v>
                </c:pt>
                <c:pt idx="5">
                  <c:v>-7970</c:v>
                </c:pt>
                <c:pt idx="6">
                  <c:v>-2961</c:v>
                </c:pt>
                <c:pt idx="7">
                  <c:v>-15157</c:v>
                </c:pt>
                <c:pt idx="8">
                  <c:v>-18789</c:v>
                </c:pt>
                <c:pt idx="9">
                  <c:v>-21054</c:v>
                </c:pt>
                <c:pt idx="10">
                  <c:v>-27559</c:v>
                </c:pt>
                <c:pt idx="11">
                  <c:v>-46874</c:v>
                </c:pt>
                <c:pt idx="12">
                  <c:v>-53783</c:v>
                </c:pt>
                <c:pt idx="13">
                  <c:v>-72780</c:v>
                </c:pt>
                <c:pt idx="14">
                  <c:v>-86109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'Sections mouillees'!$D$1</c:f>
              <c:strCache>
                <c:ptCount val="1"/>
                <c:pt idx="0">
                  <c:v>Année 1980</c:v>
                </c:pt>
              </c:strCache>
            </c:strRef>
          </c:tx>
          <c:marker>
            <c:symbol val="none"/>
          </c:marker>
          <c:xVal>
            <c:numRef>
              <c:f>'Sections mouillees'!$A$3:$A$17</c:f>
              <c:numCache>
                <c:formatCode>General</c:formatCode>
                <c:ptCount val="1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</c:numCache>
            </c:numRef>
          </c:xVal>
          <c:yVal>
            <c:numRef>
              <c:f>'Sections mouillees'!$D$3:$D$17</c:f>
              <c:numCache>
                <c:formatCode>#,##0</c:formatCode>
                <c:ptCount val="15"/>
                <c:pt idx="1">
                  <c:v>-1965</c:v>
                </c:pt>
                <c:pt idx="2">
                  <c:v>-3390</c:v>
                </c:pt>
                <c:pt idx="3">
                  <c:v>-2902</c:v>
                </c:pt>
                <c:pt idx="4">
                  <c:v>-3390</c:v>
                </c:pt>
                <c:pt idx="5">
                  <c:v>-10754</c:v>
                </c:pt>
                <c:pt idx="6">
                  <c:v>-3521</c:v>
                </c:pt>
                <c:pt idx="7">
                  <c:v>-17305</c:v>
                </c:pt>
                <c:pt idx="8">
                  <c:v>-19375</c:v>
                </c:pt>
                <c:pt idx="9">
                  <c:v>-18418</c:v>
                </c:pt>
                <c:pt idx="10">
                  <c:v>-27314</c:v>
                </c:pt>
                <c:pt idx="11">
                  <c:v>-45977</c:v>
                </c:pt>
                <c:pt idx="12">
                  <c:v>-49245</c:v>
                </c:pt>
                <c:pt idx="13">
                  <c:v>-72332</c:v>
                </c:pt>
                <c:pt idx="14">
                  <c:v>-77649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'Sections mouillees'!$E$1</c:f>
              <c:strCache>
                <c:ptCount val="1"/>
                <c:pt idx="0">
                  <c:v>Année 1994</c:v>
                </c:pt>
              </c:strCache>
            </c:strRef>
          </c:tx>
          <c:marker>
            <c:symbol val="none"/>
          </c:marker>
          <c:xVal>
            <c:numRef>
              <c:f>'Sections mouillees'!$A$3:$A$17</c:f>
              <c:numCache>
                <c:formatCode>General</c:formatCode>
                <c:ptCount val="1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</c:numCache>
            </c:numRef>
          </c:xVal>
          <c:yVal>
            <c:numRef>
              <c:f>'Sections mouillees'!$E$3:$E$17</c:f>
              <c:numCache>
                <c:formatCode>#,##0</c:formatCode>
                <c:ptCount val="15"/>
                <c:pt idx="1">
                  <c:v>-2397</c:v>
                </c:pt>
                <c:pt idx="2">
                  <c:v>-1655</c:v>
                </c:pt>
                <c:pt idx="3">
                  <c:v>-2727</c:v>
                </c:pt>
                <c:pt idx="4">
                  <c:v>-4535</c:v>
                </c:pt>
                <c:pt idx="5">
                  <c:v>-10649</c:v>
                </c:pt>
                <c:pt idx="6">
                  <c:v>-4795</c:v>
                </c:pt>
                <c:pt idx="7">
                  <c:v>-16353</c:v>
                </c:pt>
                <c:pt idx="8">
                  <c:v>-20009</c:v>
                </c:pt>
                <c:pt idx="9">
                  <c:v>-22823</c:v>
                </c:pt>
                <c:pt idx="10">
                  <c:v>-30166</c:v>
                </c:pt>
                <c:pt idx="11">
                  <c:v>-45957</c:v>
                </c:pt>
                <c:pt idx="12">
                  <c:v>-51097</c:v>
                </c:pt>
                <c:pt idx="13">
                  <c:v>-79988</c:v>
                </c:pt>
                <c:pt idx="14">
                  <c:v>-79927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77408"/>
        <c:axId val="83778944"/>
      </c:scatterChart>
      <c:valAx>
        <c:axId val="83777408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83778944"/>
        <c:crossesAt val="-100000"/>
        <c:crossBetween val="midCat"/>
      </c:valAx>
      <c:valAx>
        <c:axId val="83778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3777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645060563195352"/>
          <c:y val="3.582294925046578E-2"/>
          <c:w val="0.1243647445049007"/>
          <c:h val="0.178431409111887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0656629844994"/>
          <c:y val="2.1991061928069801E-2"/>
          <c:w val="0.72760098356435832"/>
          <c:h val="0.8697146910690217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Bilans!$A$1</c:f>
              <c:strCache>
                <c:ptCount val="1"/>
                <c:pt idx="0">
                  <c:v>94-80</c:v>
                </c:pt>
              </c:strCache>
            </c:strRef>
          </c:tx>
          <c:marker>
            <c:symbol val="none"/>
          </c:marker>
          <c:xVal>
            <c:numRef>
              <c:f>Bilans!$A$4:$A$41</c:f>
              <c:numCache>
                <c:formatCode>0</c:formatCode>
                <c:ptCount val="38"/>
                <c:pt idx="0">
                  <c:v>-24</c:v>
                </c:pt>
                <c:pt idx="1">
                  <c:v>-23</c:v>
                </c:pt>
                <c:pt idx="2">
                  <c:v>-22</c:v>
                </c:pt>
                <c:pt idx="3">
                  <c:v>-21</c:v>
                </c:pt>
                <c:pt idx="4">
                  <c:v>-20</c:v>
                </c:pt>
                <c:pt idx="5">
                  <c:v>-19</c:v>
                </c:pt>
                <c:pt idx="6">
                  <c:v>-18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-14</c:v>
                </c:pt>
                <c:pt idx="11">
                  <c:v>-13</c:v>
                </c:pt>
                <c:pt idx="12">
                  <c:v>-12</c:v>
                </c:pt>
                <c:pt idx="13">
                  <c:v>-11</c:v>
                </c:pt>
                <c:pt idx="14">
                  <c:v>-10</c:v>
                </c:pt>
                <c:pt idx="15">
                  <c:v>-9</c:v>
                </c:pt>
                <c:pt idx="16">
                  <c:v>-8</c:v>
                </c:pt>
                <c:pt idx="17">
                  <c:v>-7</c:v>
                </c:pt>
                <c:pt idx="18">
                  <c:v>-6</c:v>
                </c:pt>
                <c:pt idx="19">
                  <c:v>-5</c:v>
                </c:pt>
                <c:pt idx="20">
                  <c:v>-4</c:v>
                </c:pt>
                <c:pt idx="21">
                  <c:v>-3</c:v>
                </c:pt>
                <c:pt idx="22">
                  <c:v>-2</c:v>
                </c:pt>
                <c:pt idx="23">
                  <c:v>-1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15</c:v>
                </c:pt>
              </c:numCache>
            </c:numRef>
          </c:xVal>
          <c:yVal>
            <c:numRef>
              <c:f>Bilans!$D$4:$D$41</c:f>
              <c:numCache>
                <c:formatCode>0</c:formatCode>
                <c:ptCount val="38"/>
                <c:pt idx="0">
                  <c:v>-120000</c:v>
                </c:pt>
                <c:pt idx="1">
                  <c:v>-747500</c:v>
                </c:pt>
                <c:pt idx="2">
                  <c:v>-440000</c:v>
                </c:pt>
                <c:pt idx="3">
                  <c:v>-420000</c:v>
                </c:pt>
                <c:pt idx="4">
                  <c:v>-700000</c:v>
                </c:pt>
                <c:pt idx="5">
                  <c:v>-760000</c:v>
                </c:pt>
                <c:pt idx="6">
                  <c:v>-1080000</c:v>
                </c:pt>
                <c:pt idx="7">
                  <c:v>-1317500</c:v>
                </c:pt>
                <c:pt idx="8">
                  <c:v>-1000000</c:v>
                </c:pt>
                <c:pt idx="9">
                  <c:v>-1012500</c:v>
                </c:pt>
                <c:pt idx="10">
                  <c:v>-1470000</c:v>
                </c:pt>
                <c:pt idx="11">
                  <c:v>-1267500</c:v>
                </c:pt>
                <c:pt idx="12">
                  <c:v>-930000</c:v>
                </c:pt>
                <c:pt idx="13">
                  <c:v>-1402500</c:v>
                </c:pt>
                <c:pt idx="14">
                  <c:v>-1820200</c:v>
                </c:pt>
                <c:pt idx="15">
                  <c:v>-5540895</c:v>
                </c:pt>
                <c:pt idx="16">
                  <c:v>-8461768</c:v>
                </c:pt>
                <c:pt idx="17">
                  <c:v>-11562376</c:v>
                </c:pt>
                <c:pt idx="18">
                  <c:v>-12719184</c:v>
                </c:pt>
                <c:pt idx="19">
                  <c:v>-18737025</c:v>
                </c:pt>
                <c:pt idx="20">
                  <c:v>-22739604</c:v>
                </c:pt>
                <c:pt idx="21">
                  <c:v>-32312118</c:v>
                </c:pt>
                <c:pt idx="22">
                  <c:v>-46770744</c:v>
                </c:pt>
                <c:pt idx="23">
                  <c:v>-45943998</c:v>
                </c:pt>
                <c:pt idx="24">
                  <c:v>0</c:v>
                </c:pt>
                <c:pt idx="25">
                  <c:v>51184464</c:v>
                </c:pt>
                <c:pt idx="26">
                  <c:v>42698470</c:v>
                </c:pt>
                <c:pt idx="27">
                  <c:v>29068362</c:v>
                </c:pt>
                <c:pt idx="28">
                  <c:v>16570592</c:v>
                </c:pt>
                <c:pt idx="29">
                  <c:v>9482415</c:v>
                </c:pt>
                <c:pt idx="30">
                  <c:v>5488188</c:v>
                </c:pt>
                <c:pt idx="31">
                  <c:v>3326295</c:v>
                </c:pt>
                <c:pt idx="32">
                  <c:v>1802368</c:v>
                </c:pt>
                <c:pt idx="33">
                  <c:v>822240</c:v>
                </c:pt>
                <c:pt idx="34">
                  <c:v>275000</c:v>
                </c:pt>
                <c:pt idx="35">
                  <c:v>82500</c:v>
                </c:pt>
                <c:pt idx="36">
                  <c:v>180000</c:v>
                </c:pt>
                <c:pt idx="37">
                  <c:v>37500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Bilans!$F$1</c:f>
              <c:strCache>
                <c:ptCount val="1"/>
                <c:pt idx="0">
                  <c:v>80-70</c:v>
                </c:pt>
              </c:strCache>
            </c:strRef>
          </c:tx>
          <c:marker>
            <c:symbol val="none"/>
          </c:marker>
          <c:xVal>
            <c:numRef>
              <c:f>Bilans!$F$4:$F$41</c:f>
              <c:numCache>
                <c:formatCode>0</c:formatCode>
                <c:ptCount val="38"/>
                <c:pt idx="0">
                  <c:v>-12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</c:numCache>
            </c:numRef>
          </c:xVal>
          <c:yVal>
            <c:numRef>
              <c:f>Bilans!$I$4:$I$41</c:f>
              <c:numCache>
                <c:formatCode>0</c:formatCode>
                <c:ptCount val="38"/>
                <c:pt idx="0">
                  <c:v>-30000</c:v>
                </c:pt>
                <c:pt idx="1">
                  <c:v>-762230</c:v>
                </c:pt>
                <c:pt idx="2">
                  <c:v>-1288773</c:v>
                </c:pt>
                <c:pt idx="3">
                  <c:v>-2470456</c:v>
                </c:pt>
                <c:pt idx="4">
                  <c:v>-2611245</c:v>
                </c:pt>
                <c:pt idx="5">
                  <c:v>-3907524</c:v>
                </c:pt>
                <c:pt idx="6">
                  <c:v>-6746525</c:v>
                </c:pt>
                <c:pt idx="7">
                  <c:v>-10251236</c:v>
                </c:pt>
                <c:pt idx="8">
                  <c:v>-16820085</c:v>
                </c:pt>
                <c:pt idx="9">
                  <c:v>-31830124</c:v>
                </c:pt>
                <c:pt idx="10">
                  <c:v>-49939630</c:v>
                </c:pt>
                <c:pt idx="11">
                  <c:v>0</c:v>
                </c:pt>
                <c:pt idx="12">
                  <c:v>30867059</c:v>
                </c:pt>
                <c:pt idx="13">
                  <c:v>27866248</c:v>
                </c:pt>
                <c:pt idx="14">
                  <c:v>19588566</c:v>
                </c:pt>
                <c:pt idx="15">
                  <c:v>13366912</c:v>
                </c:pt>
                <c:pt idx="16">
                  <c:v>5505030</c:v>
                </c:pt>
                <c:pt idx="17">
                  <c:v>2718612</c:v>
                </c:pt>
                <c:pt idx="18">
                  <c:v>1855532</c:v>
                </c:pt>
                <c:pt idx="19">
                  <c:v>1240000</c:v>
                </c:pt>
                <c:pt idx="20">
                  <c:v>1215000</c:v>
                </c:pt>
                <c:pt idx="21">
                  <c:v>550000</c:v>
                </c:pt>
                <c:pt idx="22">
                  <c:v>715000</c:v>
                </c:pt>
                <c:pt idx="23">
                  <c:v>420000</c:v>
                </c:pt>
                <c:pt idx="24">
                  <c:v>617500</c:v>
                </c:pt>
                <c:pt idx="25">
                  <c:v>700000</c:v>
                </c:pt>
                <c:pt idx="26">
                  <c:v>450000</c:v>
                </c:pt>
                <c:pt idx="27">
                  <c:v>680000</c:v>
                </c:pt>
                <c:pt idx="28">
                  <c:v>807500</c:v>
                </c:pt>
                <c:pt idx="29">
                  <c:v>540000</c:v>
                </c:pt>
                <c:pt idx="30">
                  <c:v>190000</c:v>
                </c:pt>
                <c:pt idx="31">
                  <c:v>350000</c:v>
                </c:pt>
                <c:pt idx="32">
                  <c:v>157500</c:v>
                </c:pt>
                <c:pt idx="33">
                  <c:v>165000</c:v>
                </c:pt>
                <c:pt idx="34">
                  <c:v>287500</c:v>
                </c:pt>
                <c:pt idx="35">
                  <c:v>300000</c:v>
                </c:pt>
                <c:pt idx="36">
                  <c:v>312500</c:v>
                </c:pt>
                <c:pt idx="37">
                  <c:v>130000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Bilans!$K$1</c:f>
              <c:strCache>
                <c:ptCount val="1"/>
                <c:pt idx="0">
                  <c:v>70-62</c:v>
                </c:pt>
              </c:strCache>
            </c:strRef>
          </c:tx>
          <c:marker>
            <c:symbol val="none"/>
          </c:marker>
          <c:xVal>
            <c:numRef>
              <c:f>Bilans!$K$4:$K$35</c:f>
              <c:numCache>
                <c:formatCode>0</c:formatCode>
                <c:ptCount val="32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</c:numCache>
            </c:numRef>
          </c:xVal>
          <c:yVal>
            <c:numRef>
              <c:f>Bilans!$N$4:$N$35</c:f>
              <c:numCache>
                <c:formatCode>0</c:formatCode>
                <c:ptCount val="32"/>
                <c:pt idx="0">
                  <c:v>-30000</c:v>
                </c:pt>
                <c:pt idx="1">
                  <c:v>-27500</c:v>
                </c:pt>
                <c:pt idx="2">
                  <c:v>-200000</c:v>
                </c:pt>
                <c:pt idx="3">
                  <c:v>-450000</c:v>
                </c:pt>
                <c:pt idx="4">
                  <c:v>-558888</c:v>
                </c:pt>
                <c:pt idx="5">
                  <c:v>-696857</c:v>
                </c:pt>
                <c:pt idx="6">
                  <c:v>-1478634</c:v>
                </c:pt>
                <c:pt idx="7">
                  <c:v>-8395500</c:v>
                </c:pt>
                <c:pt idx="8">
                  <c:v>-7310512</c:v>
                </c:pt>
                <c:pt idx="9">
                  <c:v>-13437684</c:v>
                </c:pt>
                <c:pt idx="10">
                  <c:v>-23980680</c:v>
                </c:pt>
                <c:pt idx="11">
                  <c:v>-38886676</c:v>
                </c:pt>
                <c:pt idx="12">
                  <c:v>0</c:v>
                </c:pt>
                <c:pt idx="13">
                  <c:v>61303214</c:v>
                </c:pt>
                <c:pt idx="14">
                  <c:v>38545146</c:v>
                </c:pt>
                <c:pt idx="15">
                  <c:v>16071696</c:v>
                </c:pt>
                <c:pt idx="16">
                  <c:v>10471708</c:v>
                </c:pt>
                <c:pt idx="17">
                  <c:v>6637810</c:v>
                </c:pt>
                <c:pt idx="18">
                  <c:v>3614184</c:v>
                </c:pt>
                <c:pt idx="19">
                  <c:v>1021461</c:v>
                </c:pt>
                <c:pt idx="20">
                  <c:v>580000</c:v>
                </c:pt>
                <c:pt idx="21">
                  <c:v>697500</c:v>
                </c:pt>
                <c:pt idx="22">
                  <c:v>400000</c:v>
                </c:pt>
                <c:pt idx="23">
                  <c:v>412500</c:v>
                </c:pt>
                <c:pt idx="24">
                  <c:v>420000</c:v>
                </c:pt>
                <c:pt idx="25">
                  <c:v>455000</c:v>
                </c:pt>
                <c:pt idx="26">
                  <c:v>105000</c:v>
                </c:pt>
                <c:pt idx="27">
                  <c:v>75000</c:v>
                </c:pt>
                <c:pt idx="28">
                  <c:v>80000</c:v>
                </c:pt>
                <c:pt idx="29">
                  <c:v>212500</c:v>
                </c:pt>
                <c:pt idx="30">
                  <c:v>90000</c:v>
                </c:pt>
                <c:pt idx="31">
                  <c:v>285000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76608"/>
        <c:axId val="86678144"/>
      </c:scatterChart>
      <c:valAx>
        <c:axId val="8667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Erosion / Sédimentation (m)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out"/>
        <c:tickLblPos val="nextTo"/>
        <c:crossAx val="86678144"/>
        <c:crosses val="autoZero"/>
        <c:crossBetween val="midCat"/>
        <c:majorUnit val="5"/>
        <c:minorUnit val="1"/>
      </c:valAx>
      <c:valAx>
        <c:axId val="866781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Bilan</a:t>
                </a:r>
                <a:r>
                  <a:rPr lang="fr-FR" baseline="0"/>
                  <a:t> (m3)</a:t>
                </a:r>
                <a:endParaRPr lang="fr-FR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6676608"/>
        <c:crossesAt val="-30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8313154001311"/>
          <c:y val="2.1991061928069801E-2"/>
          <c:w val="0.72938351500884457"/>
          <c:h val="0.788295214256326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Bilans!$A$1</c:f>
              <c:strCache>
                <c:ptCount val="1"/>
                <c:pt idx="0">
                  <c:v>94-80</c:v>
                </c:pt>
              </c:strCache>
            </c:strRef>
          </c:tx>
          <c:marker>
            <c:symbol val="none"/>
          </c:marker>
          <c:xVal>
            <c:numRef>
              <c:f>Bilans!$A$4:$A$41</c:f>
              <c:numCache>
                <c:formatCode>0</c:formatCode>
                <c:ptCount val="38"/>
                <c:pt idx="0">
                  <c:v>-24</c:v>
                </c:pt>
                <c:pt idx="1">
                  <c:v>-23</c:v>
                </c:pt>
                <c:pt idx="2">
                  <c:v>-22</c:v>
                </c:pt>
                <c:pt idx="3">
                  <c:v>-21</c:v>
                </c:pt>
                <c:pt idx="4">
                  <c:v>-20</c:v>
                </c:pt>
                <c:pt idx="5">
                  <c:v>-19</c:v>
                </c:pt>
                <c:pt idx="6">
                  <c:v>-18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-14</c:v>
                </c:pt>
                <c:pt idx="11">
                  <c:v>-13</c:v>
                </c:pt>
                <c:pt idx="12">
                  <c:v>-12</c:v>
                </c:pt>
                <c:pt idx="13">
                  <c:v>-11</c:v>
                </c:pt>
                <c:pt idx="14">
                  <c:v>-10</c:v>
                </c:pt>
                <c:pt idx="15">
                  <c:v>-9</c:v>
                </c:pt>
                <c:pt idx="16">
                  <c:v>-8</c:v>
                </c:pt>
                <c:pt idx="17">
                  <c:v>-7</c:v>
                </c:pt>
                <c:pt idx="18">
                  <c:v>-6</c:v>
                </c:pt>
                <c:pt idx="19">
                  <c:v>-5</c:v>
                </c:pt>
                <c:pt idx="20">
                  <c:v>-4</c:v>
                </c:pt>
                <c:pt idx="21">
                  <c:v>-3</c:v>
                </c:pt>
                <c:pt idx="22">
                  <c:v>-2</c:v>
                </c:pt>
                <c:pt idx="23">
                  <c:v>-1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15</c:v>
                </c:pt>
              </c:numCache>
            </c:numRef>
          </c:xVal>
          <c:yVal>
            <c:numRef>
              <c:f>Bilans!$C$4:$C$41</c:f>
              <c:numCache>
                <c:formatCode>0</c:formatCode>
                <c:ptCount val="38"/>
                <c:pt idx="0">
                  <c:v>5.0000000000000001E-3</c:v>
                </c:pt>
                <c:pt idx="1">
                  <c:v>3.2500000000000001E-2</c:v>
                </c:pt>
                <c:pt idx="2">
                  <c:v>0.02</c:v>
                </c:pt>
                <c:pt idx="3">
                  <c:v>0.02</c:v>
                </c:pt>
                <c:pt idx="4">
                  <c:v>3.5000000000000003E-2</c:v>
                </c:pt>
                <c:pt idx="5">
                  <c:v>0.04</c:v>
                </c:pt>
                <c:pt idx="6">
                  <c:v>0.06</c:v>
                </c:pt>
                <c:pt idx="7">
                  <c:v>7.7499999999999999E-2</c:v>
                </c:pt>
                <c:pt idx="8">
                  <c:v>6.25E-2</c:v>
                </c:pt>
                <c:pt idx="9">
                  <c:v>6.7500000000000004E-2</c:v>
                </c:pt>
                <c:pt idx="10">
                  <c:v>0.105</c:v>
                </c:pt>
                <c:pt idx="11">
                  <c:v>9.7500000000000003E-2</c:v>
                </c:pt>
                <c:pt idx="12">
                  <c:v>7.7499999999999999E-2</c:v>
                </c:pt>
                <c:pt idx="13">
                  <c:v>0.1275</c:v>
                </c:pt>
                <c:pt idx="14">
                  <c:v>0.18201999999999999</c:v>
                </c:pt>
                <c:pt idx="15">
                  <c:v>0.61565499999999995</c:v>
                </c:pt>
                <c:pt idx="16">
                  <c:v>1.0577209999999999</c:v>
                </c:pt>
                <c:pt idx="17">
                  <c:v>1.6517679999999999</c:v>
                </c:pt>
                <c:pt idx="18">
                  <c:v>2.1198640000000002</c:v>
                </c:pt>
                <c:pt idx="19">
                  <c:v>3.7474050000000001</c:v>
                </c:pt>
                <c:pt idx="20">
                  <c:v>5.684901</c:v>
                </c:pt>
                <c:pt idx="21">
                  <c:v>10.770706000000001</c:v>
                </c:pt>
                <c:pt idx="22">
                  <c:v>23.385372</c:v>
                </c:pt>
                <c:pt idx="23">
                  <c:v>45.943998000000001</c:v>
                </c:pt>
                <c:pt idx="24">
                  <c:v>296.68076300000001</c:v>
                </c:pt>
                <c:pt idx="25">
                  <c:v>51.184463999999998</c:v>
                </c:pt>
                <c:pt idx="26">
                  <c:v>21.349235</c:v>
                </c:pt>
                <c:pt idx="27">
                  <c:v>9.6894539999999996</c:v>
                </c:pt>
                <c:pt idx="28">
                  <c:v>4.1426480000000003</c:v>
                </c:pt>
                <c:pt idx="29">
                  <c:v>1.8964829999999999</c:v>
                </c:pt>
                <c:pt idx="30">
                  <c:v>0.91469800000000001</c:v>
                </c:pt>
                <c:pt idx="31">
                  <c:v>0.47518500000000002</c:v>
                </c:pt>
                <c:pt idx="32">
                  <c:v>0.225296</c:v>
                </c:pt>
                <c:pt idx="33">
                  <c:v>9.1359999999999997E-2</c:v>
                </c:pt>
                <c:pt idx="34">
                  <c:v>2.75E-2</c:v>
                </c:pt>
                <c:pt idx="35">
                  <c:v>7.4999999999999997E-3</c:v>
                </c:pt>
                <c:pt idx="36">
                  <c:v>1.4999999999999999E-2</c:v>
                </c:pt>
                <c:pt idx="37">
                  <c:v>2.5000000000000001E-3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Bilans!$F$1</c:f>
              <c:strCache>
                <c:ptCount val="1"/>
                <c:pt idx="0">
                  <c:v>80-70</c:v>
                </c:pt>
              </c:strCache>
            </c:strRef>
          </c:tx>
          <c:marker>
            <c:symbol val="none"/>
          </c:marker>
          <c:xVal>
            <c:numRef>
              <c:f>Bilans!$F$4:$F$41</c:f>
              <c:numCache>
                <c:formatCode>0</c:formatCode>
                <c:ptCount val="38"/>
                <c:pt idx="0">
                  <c:v>-12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</c:numCache>
            </c:numRef>
          </c:xVal>
          <c:yVal>
            <c:numRef>
              <c:f>Bilans!$H$4:$H$41</c:f>
              <c:numCache>
                <c:formatCode>0</c:formatCode>
                <c:ptCount val="38"/>
                <c:pt idx="0">
                  <c:v>2.5000000000000001E-3</c:v>
                </c:pt>
                <c:pt idx="1">
                  <c:v>7.6222999999999999E-2</c:v>
                </c:pt>
                <c:pt idx="2">
                  <c:v>0.14319699999999999</c:v>
                </c:pt>
                <c:pt idx="3">
                  <c:v>0.308807</c:v>
                </c:pt>
                <c:pt idx="4">
                  <c:v>0.37303500000000001</c:v>
                </c:pt>
                <c:pt idx="5">
                  <c:v>0.651254</c:v>
                </c:pt>
                <c:pt idx="6">
                  <c:v>1.349305</c:v>
                </c:pt>
                <c:pt idx="7">
                  <c:v>2.5628090000000001</c:v>
                </c:pt>
                <c:pt idx="8">
                  <c:v>5.6066950000000002</c:v>
                </c:pt>
                <c:pt idx="9">
                  <c:v>15.915062000000001</c:v>
                </c:pt>
                <c:pt idx="10">
                  <c:v>49.939630000000001</c:v>
                </c:pt>
                <c:pt idx="11">
                  <c:v>349.47938199999999</c:v>
                </c:pt>
                <c:pt idx="12">
                  <c:v>30.867059000000001</c:v>
                </c:pt>
                <c:pt idx="13">
                  <c:v>13.933123999999999</c:v>
                </c:pt>
                <c:pt idx="14">
                  <c:v>6.529522</c:v>
                </c:pt>
                <c:pt idx="15">
                  <c:v>3.3417279999999998</c:v>
                </c:pt>
                <c:pt idx="16">
                  <c:v>1.1010059999999999</c:v>
                </c:pt>
                <c:pt idx="17">
                  <c:v>0.453102</c:v>
                </c:pt>
                <c:pt idx="18">
                  <c:v>0.26507599999999998</c:v>
                </c:pt>
                <c:pt idx="19">
                  <c:v>0.155</c:v>
                </c:pt>
                <c:pt idx="20">
                  <c:v>0.13500000000000001</c:v>
                </c:pt>
                <c:pt idx="21">
                  <c:v>5.5E-2</c:v>
                </c:pt>
                <c:pt idx="22">
                  <c:v>6.5000000000000002E-2</c:v>
                </c:pt>
                <c:pt idx="23">
                  <c:v>3.5000000000000003E-2</c:v>
                </c:pt>
                <c:pt idx="24">
                  <c:v>4.7500000000000001E-2</c:v>
                </c:pt>
                <c:pt idx="25">
                  <c:v>0.05</c:v>
                </c:pt>
                <c:pt idx="26">
                  <c:v>0.03</c:v>
                </c:pt>
                <c:pt idx="27">
                  <c:v>4.2500000000000003E-2</c:v>
                </c:pt>
                <c:pt idx="28">
                  <c:v>4.7500000000000001E-2</c:v>
                </c:pt>
                <c:pt idx="29">
                  <c:v>0.03</c:v>
                </c:pt>
                <c:pt idx="30">
                  <c:v>0.01</c:v>
                </c:pt>
                <c:pt idx="31">
                  <c:v>1.7500000000000002E-2</c:v>
                </c:pt>
                <c:pt idx="32">
                  <c:v>7.4999999999999997E-3</c:v>
                </c:pt>
                <c:pt idx="33">
                  <c:v>7.4999999999999997E-3</c:v>
                </c:pt>
                <c:pt idx="34">
                  <c:v>1.2500000000000001E-2</c:v>
                </c:pt>
                <c:pt idx="35">
                  <c:v>1.2500000000000001E-2</c:v>
                </c:pt>
                <c:pt idx="36">
                  <c:v>1.2500000000000001E-2</c:v>
                </c:pt>
                <c:pt idx="37">
                  <c:v>5.0000000000000001E-3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Bilans!$K$1</c:f>
              <c:strCache>
                <c:ptCount val="1"/>
                <c:pt idx="0">
                  <c:v>70-62</c:v>
                </c:pt>
              </c:strCache>
            </c:strRef>
          </c:tx>
          <c:marker>
            <c:symbol val="none"/>
          </c:marker>
          <c:xVal>
            <c:numRef>
              <c:f>Bilans!$K$4:$K$35</c:f>
              <c:numCache>
                <c:formatCode>0</c:formatCode>
                <c:ptCount val="32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</c:numCache>
            </c:numRef>
          </c:xVal>
          <c:yVal>
            <c:numRef>
              <c:f>Bilans!$M$4:$M$35</c:f>
              <c:numCache>
                <c:formatCode>0</c:formatCode>
                <c:ptCount val="32"/>
                <c:pt idx="0">
                  <c:v>2.5000000000000001E-3</c:v>
                </c:pt>
                <c:pt idx="1">
                  <c:v>2.5000000000000001E-3</c:v>
                </c:pt>
                <c:pt idx="2">
                  <c:v>0.02</c:v>
                </c:pt>
                <c:pt idx="3">
                  <c:v>0.05</c:v>
                </c:pt>
                <c:pt idx="4">
                  <c:v>6.9861000000000006E-2</c:v>
                </c:pt>
                <c:pt idx="5">
                  <c:v>9.9551000000000001E-2</c:v>
                </c:pt>
                <c:pt idx="6">
                  <c:v>0.24643899999999999</c:v>
                </c:pt>
                <c:pt idx="7">
                  <c:v>1.6791</c:v>
                </c:pt>
                <c:pt idx="8">
                  <c:v>1.827628</c:v>
                </c:pt>
                <c:pt idx="9">
                  <c:v>4.479228</c:v>
                </c:pt>
                <c:pt idx="10">
                  <c:v>11.99034</c:v>
                </c:pt>
                <c:pt idx="11">
                  <c:v>38.886676000000001</c:v>
                </c:pt>
                <c:pt idx="12">
                  <c:v>336.62428599999998</c:v>
                </c:pt>
                <c:pt idx="13">
                  <c:v>61.303213999999997</c:v>
                </c:pt>
                <c:pt idx="14">
                  <c:v>19.272573000000001</c:v>
                </c:pt>
                <c:pt idx="15">
                  <c:v>5.3572319999999998</c:v>
                </c:pt>
                <c:pt idx="16">
                  <c:v>2.6179269999999999</c:v>
                </c:pt>
                <c:pt idx="17">
                  <c:v>1.3275619999999999</c:v>
                </c:pt>
                <c:pt idx="18">
                  <c:v>0.60236400000000001</c:v>
                </c:pt>
                <c:pt idx="19">
                  <c:v>0.145923</c:v>
                </c:pt>
                <c:pt idx="20">
                  <c:v>7.2499999999999995E-2</c:v>
                </c:pt>
                <c:pt idx="21">
                  <c:v>7.7499999999999999E-2</c:v>
                </c:pt>
                <c:pt idx="22">
                  <c:v>0.04</c:v>
                </c:pt>
                <c:pt idx="23">
                  <c:v>3.7499999999999999E-2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7.4999999999999997E-3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1.2500000000000001E-2</c:v>
                </c:pt>
                <c:pt idx="30">
                  <c:v>5.0000000000000001E-3</c:v>
                </c:pt>
                <c:pt idx="31">
                  <c:v>1.4999999999999999E-2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55680"/>
        <c:axId val="86857216"/>
      </c:scatterChart>
      <c:valAx>
        <c:axId val="868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Erosion / Sédimentation (m)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out"/>
        <c:tickLblPos val="nextTo"/>
        <c:crossAx val="86857216"/>
        <c:crossesAt val="-60"/>
        <c:crossBetween val="midCat"/>
        <c:majorUnit val="5"/>
        <c:minorUnit val="1"/>
      </c:valAx>
      <c:valAx>
        <c:axId val="8685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Surface (Km2)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6855680"/>
        <c:crossesAt val="-30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Bilans!$Q$1</c:f>
              <c:strCache>
                <c:ptCount val="1"/>
                <c:pt idx="0">
                  <c:v>Bilan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Bilans!$P$3:$P$5</c:f>
              <c:strCache>
                <c:ptCount val="3"/>
                <c:pt idx="0">
                  <c:v>70-62</c:v>
                </c:pt>
                <c:pt idx="1">
                  <c:v>80-70</c:v>
                </c:pt>
                <c:pt idx="2">
                  <c:v>94-80</c:v>
                </c:pt>
              </c:strCache>
            </c:strRef>
          </c:cat>
          <c:val>
            <c:numRef>
              <c:f>Bilans!$Q$3:$Q$5</c:f>
              <c:numCache>
                <c:formatCode>0</c:formatCode>
                <c:ptCount val="3"/>
                <c:pt idx="0">
                  <c:v>46024788</c:v>
                </c:pt>
                <c:pt idx="1">
                  <c:v>-15062369</c:v>
                </c:pt>
                <c:pt idx="2">
                  <c:v>-58257018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6869120"/>
        <c:axId val="86870656"/>
      </c:barChart>
      <c:catAx>
        <c:axId val="8686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6870656"/>
        <c:crosses val="autoZero"/>
        <c:auto val="1"/>
        <c:lblAlgn val="ctr"/>
        <c:lblOffset val="100"/>
        <c:noMultiLvlLbl val="0"/>
      </c:catAx>
      <c:valAx>
        <c:axId val="86870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Volumes (m3)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68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2</xdr:row>
      <xdr:rowOff>28575</xdr:rowOff>
    </xdr:from>
    <xdr:to>
      <xdr:col>22</xdr:col>
      <xdr:colOff>0</xdr:colOff>
      <xdr:row>33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714374</xdr:colOff>
      <xdr:row>1</xdr:row>
      <xdr:rowOff>80961</xdr:rowOff>
    </xdr:from>
    <xdr:to>
      <xdr:col>17</xdr:col>
      <xdr:colOff>276225</xdr:colOff>
      <xdr:row>28</xdr:row>
      <xdr:rowOff>85725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0</xdr:row>
      <xdr:rowOff>133351</xdr:rowOff>
    </xdr:from>
    <xdr:to>
      <xdr:col>29</xdr:col>
      <xdr:colOff>380999</xdr:colOff>
      <xdr:row>12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123825</xdr:colOff>
      <xdr:row>13</xdr:row>
      <xdr:rowOff>9525</xdr:rowOff>
    </xdr:from>
    <xdr:to>
      <xdr:col>29</xdr:col>
      <xdr:colOff>390524</xdr:colOff>
      <xdr:row>24</xdr:row>
      <xdr:rowOff>142874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247649</xdr:colOff>
      <xdr:row>5</xdr:row>
      <xdr:rowOff>85724</xdr:rowOff>
    </xdr:from>
    <xdr:to>
      <xdr:col>20</xdr:col>
      <xdr:colOff>104774</xdr:colOff>
      <xdr:row>20</xdr:row>
      <xdr:rowOff>133349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P40" sqref="P40"/>
    </sheetView>
  </sheetViews>
  <sheetFormatPr baseColWidth="10" defaultRowHeight="15" x14ac:dyDescent="0.25"/>
  <cols>
    <col min="1" max="1" width="10.7109375" style="2" customWidth="1"/>
    <col min="2" max="2" width="9.7109375" style="2" customWidth="1"/>
    <col min="4" max="4" width="14.42578125" bestFit="1" customWidth="1"/>
    <col min="6" max="6" width="13.42578125" bestFit="1" customWidth="1"/>
    <col min="8" max="8" width="13.42578125" bestFit="1" customWidth="1"/>
  </cols>
  <sheetData>
    <row r="1" spans="1:8" x14ac:dyDescent="0.25">
      <c r="A1" s="2">
        <v>62</v>
      </c>
      <c r="C1">
        <v>70</v>
      </c>
      <c r="E1">
        <v>80</v>
      </c>
      <c r="G1">
        <v>94</v>
      </c>
    </row>
    <row r="2" spans="1:8" x14ac:dyDescent="0.25">
      <c r="A2" s="2" t="s">
        <v>6</v>
      </c>
      <c r="B2" s="2" t="s">
        <v>7</v>
      </c>
      <c r="C2" s="2" t="s">
        <v>6</v>
      </c>
      <c r="D2" s="2" t="s">
        <v>7</v>
      </c>
      <c r="E2" s="2" t="s">
        <v>6</v>
      </c>
      <c r="F2" s="2" t="s">
        <v>7</v>
      </c>
      <c r="G2" s="2" t="s">
        <v>6</v>
      </c>
      <c r="H2" s="2" t="s">
        <v>7</v>
      </c>
    </row>
    <row r="3" spans="1:8" x14ac:dyDescent="0.25">
      <c r="B3" s="2" t="s">
        <v>15</v>
      </c>
      <c r="C3" s="2"/>
      <c r="D3" s="2" t="s">
        <v>15</v>
      </c>
      <c r="E3" s="2"/>
      <c r="F3" s="2" t="s">
        <v>15</v>
      </c>
      <c r="G3" s="2"/>
      <c r="H3" s="2" t="s">
        <v>15</v>
      </c>
    </row>
    <row r="4" spans="1:8" x14ac:dyDescent="0.25">
      <c r="A4" s="2">
        <v>-35</v>
      </c>
      <c r="B4">
        <v>5.4032999999999998E-2</v>
      </c>
      <c r="C4" s="2">
        <v>-32</v>
      </c>
      <c r="D4">
        <v>2.5000000000000001E-2</v>
      </c>
      <c r="E4" s="2">
        <v>-32</v>
      </c>
      <c r="F4">
        <v>1.2500000000000001E-2</v>
      </c>
      <c r="G4" s="2">
        <v>-34</v>
      </c>
      <c r="H4">
        <v>4.3853999999999997E-2</v>
      </c>
    </row>
    <row r="5" spans="1:8" x14ac:dyDescent="0.25">
      <c r="A5" s="2">
        <v>-34</v>
      </c>
      <c r="B5">
        <v>5.5967000000000003E-2</v>
      </c>
      <c r="C5" s="2">
        <v>-31</v>
      </c>
      <c r="D5">
        <v>7.4999999999999997E-3</v>
      </c>
      <c r="E5" s="2">
        <v>-31</v>
      </c>
      <c r="F5">
        <v>0.02</v>
      </c>
      <c r="G5" s="2">
        <v>-33</v>
      </c>
      <c r="H5">
        <v>0.168906</v>
      </c>
    </row>
    <row r="6" spans="1:8" x14ac:dyDescent="0.25">
      <c r="A6" s="2">
        <v>-33</v>
      </c>
      <c r="B6">
        <v>1.4999999999999999E-2</v>
      </c>
      <c r="C6" s="2">
        <v>-30</v>
      </c>
      <c r="D6">
        <v>0.84867099999999995</v>
      </c>
      <c r="E6" s="2">
        <v>-30</v>
      </c>
      <c r="F6">
        <v>5.3009000000000001E-2</v>
      </c>
      <c r="G6" s="2">
        <v>-32</v>
      </c>
      <c r="H6">
        <v>0.161574</v>
      </c>
    </row>
    <row r="7" spans="1:8" x14ac:dyDescent="0.25">
      <c r="A7" s="2">
        <v>-32</v>
      </c>
      <c r="B7">
        <v>7.4999999999999997E-3</v>
      </c>
      <c r="C7" s="2">
        <v>-29</v>
      </c>
      <c r="D7">
        <v>0.24571799999999999</v>
      </c>
      <c r="E7" s="2">
        <v>-29</v>
      </c>
      <c r="F7">
        <v>0.104562</v>
      </c>
      <c r="G7" s="2">
        <v>-31</v>
      </c>
      <c r="H7">
        <v>0.14330200000000001</v>
      </c>
    </row>
    <row r="8" spans="1:8" x14ac:dyDescent="0.25">
      <c r="A8" s="2">
        <v>-31</v>
      </c>
      <c r="B8">
        <v>5.0000000000000001E-3</v>
      </c>
      <c r="C8" s="2">
        <v>-28</v>
      </c>
      <c r="D8">
        <v>0.23733899999999999</v>
      </c>
      <c r="E8" s="2">
        <v>-28</v>
      </c>
      <c r="F8">
        <v>0.16428599999999999</v>
      </c>
      <c r="G8" s="2">
        <v>-30</v>
      </c>
      <c r="H8">
        <v>0.18607899999999999</v>
      </c>
    </row>
    <row r="9" spans="1:8" x14ac:dyDescent="0.25">
      <c r="A9" s="2">
        <v>-30</v>
      </c>
      <c r="B9">
        <v>0.59225700000000003</v>
      </c>
      <c r="C9" s="2">
        <v>-27</v>
      </c>
      <c r="D9">
        <v>0.26014799999999999</v>
      </c>
      <c r="E9" s="2">
        <v>-27</v>
      </c>
      <c r="F9">
        <v>0.26839200000000002</v>
      </c>
      <c r="G9" s="2">
        <v>-29</v>
      </c>
      <c r="H9">
        <v>0.29766599999999999</v>
      </c>
    </row>
    <row r="10" spans="1:8" x14ac:dyDescent="0.25">
      <c r="A10" s="2">
        <v>-29</v>
      </c>
      <c r="B10">
        <v>0.194693</v>
      </c>
      <c r="C10" s="2">
        <v>-26</v>
      </c>
      <c r="D10">
        <v>0.28588599999999997</v>
      </c>
      <c r="E10" s="2">
        <v>-26</v>
      </c>
      <c r="F10">
        <v>0.283725</v>
      </c>
      <c r="G10" s="2">
        <v>-28</v>
      </c>
      <c r="H10">
        <v>0.33352700000000002</v>
      </c>
    </row>
    <row r="11" spans="1:8" x14ac:dyDescent="0.25">
      <c r="A11" s="2">
        <v>-28</v>
      </c>
      <c r="B11">
        <v>0.22441800000000001</v>
      </c>
      <c r="C11" s="2">
        <v>-25</v>
      </c>
      <c r="D11">
        <v>1.2776749999999999</v>
      </c>
      <c r="E11" s="2">
        <v>-25</v>
      </c>
      <c r="F11">
        <v>0.38396599999999997</v>
      </c>
      <c r="G11" s="2">
        <v>-27</v>
      </c>
      <c r="H11">
        <v>0.39071499999999998</v>
      </c>
    </row>
    <row r="12" spans="1:8" x14ac:dyDescent="0.25">
      <c r="A12" s="2">
        <v>-27</v>
      </c>
      <c r="B12">
        <v>0.26433299999999998</v>
      </c>
      <c r="C12" s="2">
        <v>-24</v>
      </c>
      <c r="D12">
        <v>0.663713</v>
      </c>
      <c r="E12" s="2">
        <v>-24</v>
      </c>
      <c r="F12">
        <v>0.68628800000000001</v>
      </c>
      <c r="G12" s="2">
        <v>-26</v>
      </c>
      <c r="H12">
        <v>0.59770100000000004</v>
      </c>
    </row>
    <row r="13" spans="1:8" x14ac:dyDescent="0.25">
      <c r="A13" s="2">
        <v>-26</v>
      </c>
      <c r="B13">
        <v>0.83051399999999997</v>
      </c>
      <c r="C13" s="2">
        <v>-23</v>
      </c>
      <c r="D13">
        <v>0.61527299999999996</v>
      </c>
      <c r="E13" s="2">
        <v>-23</v>
      </c>
      <c r="F13">
        <v>0.81748200000000004</v>
      </c>
      <c r="G13" s="2">
        <v>-25</v>
      </c>
      <c r="H13">
        <v>0.70625499999999997</v>
      </c>
    </row>
    <row r="14" spans="1:8" x14ac:dyDescent="0.25">
      <c r="A14" s="2">
        <v>-25</v>
      </c>
      <c r="B14">
        <v>0.62218399999999996</v>
      </c>
      <c r="C14" s="2">
        <v>-22</v>
      </c>
      <c r="D14">
        <v>1.0547899999999999</v>
      </c>
      <c r="E14" s="2">
        <v>-22</v>
      </c>
      <c r="F14">
        <v>0.95181499999999997</v>
      </c>
      <c r="G14" s="2">
        <v>-24</v>
      </c>
      <c r="H14">
        <v>1.005161</v>
      </c>
    </row>
    <row r="15" spans="1:8" x14ac:dyDescent="0.25">
      <c r="A15" s="2">
        <v>-24</v>
      </c>
      <c r="B15">
        <v>0.67147900000000005</v>
      </c>
      <c r="C15" s="2">
        <v>-21</v>
      </c>
      <c r="D15">
        <v>1.184617</v>
      </c>
      <c r="E15" s="2">
        <v>-21</v>
      </c>
      <c r="F15">
        <v>1.433689</v>
      </c>
      <c r="G15" s="2">
        <v>-23</v>
      </c>
      <c r="H15">
        <v>0.94126500000000002</v>
      </c>
    </row>
    <row r="16" spans="1:8" x14ac:dyDescent="0.25">
      <c r="A16" s="2">
        <v>-23</v>
      </c>
      <c r="B16">
        <v>0.63056400000000001</v>
      </c>
      <c r="C16" s="2">
        <v>-20</v>
      </c>
      <c r="D16">
        <v>4.0981379999999996</v>
      </c>
      <c r="E16" s="2">
        <v>-20</v>
      </c>
      <c r="F16">
        <v>4.3803780000000003</v>
      </c>
      <c r="G16" s="2">
        <v>-22</v>
      </c>
      <c r="H16">
        <v>1.0842830000000001</v>
      </c>
    </row>
    <row r="17" spans="1:8" x14ac:dyDescent="0.25">
      <c r="A17" s="2">
        <v>-22</v>
      </c>
      <c r="B17">
        <v>0.75581200000000004</v>
      </c>
      <c r="C17" s="2">
        <v>-19</v>
      </c>
      <c r="D17">
        <v>1.782392</v>
      </c>
      <c r="E17" s="2">
        <v>-19</v>
      </c>
      <c r="F17">
        <v>2.0873490000000001</v>
      </c>
      <c r="G17" s="2">
        <v>-21</v>
      </c>
      <c r="H17">
        <v>1.3772990000000001</v>
      </c>
    </row>
    <row r="18" spans="1:8" x14ac:dyDescent="0.25">
      <c r="A18" s="2">
        <v>-21</v>
      </c>
      <c r="B18">
        <v>1.0414110000000001</v>
      </c>
      <c r="C18" s="2">
        <v>-18</v>
      </c>
      <c r="D18">
        <v>1.5489029999999999</v>
      </c>
      <c r="E18" s="2">
        <v>-18</v>
      </c>
      <c r="F18">
        <v>1.995242</v>
      </c>
      <c r="G18" s="2">
        <v>-20</v>
      </c>
      <c r="H18">
        <v>1.9449270000000001</v>
      </c>
    </row>
    <row r="19" spans="1:8" x14ac:dyDescent="0.25">
      <c r="A19" s="2">
        <v>-20</v>
      </c>
      <c r="B19">
        <v>4.8485100000000001</v>
      </c>
      <c r="C19" s="2">
        <v>-17</v>
      </c>
      <c r="D19">
        <v>1.6849149999999999</v>
      </c>
      <c r="E19" s="2">
        <v>-17</v>
      </c>
      <c r="F19">
        <v>2.7907120000000001</v>
      </c>
      <c r="G19" s="2">
        <v>-19</v>
      </c>
      <c r="H19">
        <v>2.235087</v>
      </c>
    </row>
    <row r="20" spans="1:8" x14ac:dyDescent="0.25">
      <c r="A20" s="2">
        <v>-19</v>
      </c>
      <c r="B20">
        <v>2.0173320000000001</v>
      </c>
      <c r="C20" s="2">
        <v>-16</v>
      </c>
      <c r="D20">
        <v>1.66632</v>
      </c>
      <c r="E20" s="2">
        <v>-16</v>
      </c>
      <c r="F20">
        <v>2.9951829999999999</v>
      </c>
      <c r="G20" s="2">
        <v>-18</v>
      </c>
      <c r="H20">
        <v>2.8644310000000002</v>
      </c>
    </row>
    <row r="21" spans="1:8" x14ac:dyDescent="0.25">
      <c r="A21" s="2">
        <v>-18</v>
      </c>
      <c r="B21">
        <v>1.466188</v>
      </c>
      <c r="C21" s="2">
        <v>-15</v>
      </c>
      <c r="D21">
        <v>6.4839159999999998</v>
      </c>
      <c r="E21" s="2">
        <v>-15</v>
      </c>
      <c r="F21">
        <v>7.1333120000000001</v>
      </c>
      <c r="G21" s="2">
        <v>-17</v>
      </c>
      <c r="H21">
        <v>2.9519250000000001</v>
      </c>
    </row>
    <row r="22" spans="1:8" x14ac:dyDescent="0.25">
      <c r="A22" s="2">
        <v>-17</v>
      </c>
      <c r="B22">
        <v>1.5038229999999999</v>
      </c>
      <c r="C22" s="2">
        <v>-14</v>
      </c>
      <c r="D22">
        <v>2.4581369999999998</v>
      </c>
      <c r="E22" s="2">
        <v>-14</v>
      </c>
      <c r="F22">
        <v>3.4351159999999998</v>
      </c>
      <c r="G22" s="2">
        <v>-16</v>
      </c>
      <c r="H22">
        <v>3.1726200000000002</v>
      </c>
    </row>
    <row r="23" spans="1:8" x14ac:dyDescent="0.25">
      <c r="A23" s="2">
        <v>-16</v>
      </c>
      <c r="B23">
        <v>1.4272339999999999</v>
      </c>
      <c r="C23" s="2">
        <v>-13</v>
      </c>
      <c r="D23">
        <v>2.3012190000000001</v>
      </c>
      <c r="E23" s="2">
        <v>-13</v>
      </c>
      <c r="F23">
        <v>3.0144350000000002</v>
      </c>
      <c r="G23" s="2">
        <v>-15</v>
      </c>
      <c r="H23">
        <v>3.2537430000000001</v>
      </c>
    </row>
    <row r="24" spans="1:8" x14ac:dyDescent="0.25">
      <c r="A24" s="2">
        <v>-15</v>
      </c>
      <c r="B24">
        <v>2.1044529999999999</v>
      </c>
      <c r="C24" s="2">
        <v>-12</v>
      </c>
      <c r="D24">
        <v>2.4010829999999999</v>
      </c>
      <c r="E24" s="2">
        <v>-12</v>
      </c>
      <c r="F24">
        <v>3.9076019999999998</v>
      </c>
      <c r="G24" s="2">
        <v>-14</v>
      </c>
      <c r="H24">
        <v>4.1932929999999997</v>
      </c>
    </row>
    <row r="25" spans="1:8" x14ac:dyDescent="0.25">
      <c r="A25" s="2">
        <v>-14</v>
      </c>
      <c r="B25">
        <v>4.1228059999999997</v>
      </c>
      <c r="C25" s="2">
        <v>-11</v>
      </c>
      <c r="D25">
        <v>2.5534720000000002</v>
      </c>
      <c r="E25" s="2">
        <v>-11</v>
      </c>
      <c r="F25">
        <v>6.1670210000000001</v>
      </c>
      <c r="G25" s="2">
        <v>-13</v>
      </c>
      <c r="H25">
        <v>4.9099510000000004</v>
      </c>
    </row>
    <row r="26" spans="1:8" x14ac:dyDescent="0.25">
      <c r="A26" s="2">
        <v>-13</v>
      </c>
      <c r="B26">
        <v>4.1914759999999998</v>
      </c>
      <c r="C26" s="2">
        <v>-10</v>
      </c>
      <c r="D26">
        <v>21.317592000000001</v>
      </c>
      <c r="E26" s="2">
        <v>-10</v>
      </c>
      <c r="F26">
        <v>12.590285</v>
      </c>
      <c r="G26" s="2">
        <v>-12</v>
      </c>
      <c r="H26">
        <v>6.1417719999999996</v>
      </c>
    </row>
    <row r="27" spans="1:8" x14ac:dyDescent="0.25">
      <c r="A27" s="2">
        <v>-12</v>
      </c>
      <c r="B27">
        <v>3.7694399999999999</v>
      </c>
      <c r="C27" s="2">
        <v>-9</v>
      </c>
      <c r="D27">
        <v>12.077305000000001</v>
      </c>
      <c r="E27" s="2">
        <v>-9</v>
      </c>
      <c r="F27">
        <v>11.731733</v>
      </c>
      <c r="G27" s="2">
        <v>-11</v>
      </c>
      <c r="H27">
        <v>9.0709459999999993</v>
      </c>
    </row>
    <row r="28" spans="1:8" x14ac:dyDescent="0.25">
      <c r="A28" s="2">
        <v>-11</v>
      </c>
      <c r="B28">
        <v>4.1316040000000003</v>
      </c>
      <c r="C28" s="2">
        <v>-8</v>
      </c>
      <c r="D28">
        <v>13.727937000000001</v>
      </c>
      <c r="E28" s="2">
        <v>-8</v>
      </c>
      <c r="F28">
        <v>14.973341</v>
      </c>
      <c r="G28" s="2">
        <v>-10</v>
      </c>
      <c r="H28">
        <v>10.152501000000001</v>
      </c>
    </row>
    <row r="29" spans="1:8" x14ac:dyDescent="0.25">
      <c r="A29" s="2">
        <v>-10</v>
      </c>
      <c r="B29">
        <v>20.745549</v>
      </c>
      <c r="C29" s="2">
        <v>-7</v>
      </c>
      <c r="D29">
        <v>20.427178999999999</v>
      </c>
      <c r="E29" s="2">
        <v>-7</v>
      </c>
      <c r="F29">
        <v>26.897956000000001</v>
      </c>
      <c r="G29" s="2">
        <v>-9</v>
      </c>
      <c r="H29">
        <v>10.952049000000001</v>
      </c>
    </row>
    <row r="30" spans="1:8" x14ac:dyDescent="0.25">
      <c r="A30" s="2">
        <v>-9</v>
      </c>
      <c r="B30">
        <v>14.494852</v>
      </c>
      <c r="C30" s="2">
        <v>-6</v>
      </c>
      <c r="D30">
        <v>33.641916999999999</v>
      </c>
      <c r="E30" s="2">
        <v>-6</v>
      </c>
      <c r="F30">
        <v>22.858419999999999</v>
      </c>
      <c r="G30" s="2">
        <v>-8</v>
      </c>
      <c r="H30">
        <v>14.389605</v>
      </c>
    </row>
    <row r="31" spans="1:8" x14ac:dyDescent="0.25">
      <c r="A31" s="2">
        <v>-8</v>
      </c>
      <c r="B31">
        <v>12.287381999999999</v>
      </c>
      <c r="C31" s="2">
        <v>-5</v>
      </c>
      <c r="D31">
        <v>40.254863</v>
      </c>
      <c r="E31" s="2">
        <v>-5</v>
      </c>
      <c r="F31">
        <v>44.504154</v>
      </c>
      <c r="G31" s="2">
        <v>-7</v>
      </c>
      <c r="H31">
        <v>26.083836999999999</v>
      </c>
    </row>
    <row r="32" spans="1:8" x14ac:dyDescent="0.25">
      <c r="A32" s="2">
        <v>-7</v>
      </c>
      <c r="B32">
        <v>16.592652999999999</v>
      </c>
      <c r="C32" s="2">
        <v>-4</v>
      </c>
      <c r="D32">
        <v>76.647694999999999</v>
      </c>
      <c r="E32" s="2">
        <v>-4</v>
      </c>
      <c r="F32">
        <v>92.545670999999999</v>
      </c>
      <c r="G32" s="2">
        <v>-6</v>
      </c>
      <c r="H32">
        <v>29.854247000000001</v>
      </c>
    </row>
    <row r="33" spans="1:8" x14ac:dyDescent="0.25">
      <c r="A33" s="2">
        <v>-6</v>
      </c>
      <c r="B33">
        <v>37.646250000000002</v>
      </c>
      <c r="C33" s="2">
        <v>-3</v>
      </c>
      <c r="D33">
        <v>107.033511</v>
      </c>
      <c r="E33" s="2">
        <v>-3</v>
      </c>
      <c r="F33">
        <v>72.311943999999997</v>
      </c>
      <c r="G33" s="2">
        <v>-5</v>
      </c>
      <c r="H33">
        <v>38.043714000000001</v>
      </c>
    </row>
    <row r="34" spans="1:8" x14ac:dyDescent="0.25">
      <c r="A34" s="2">
        <v>-5</v>
      </c>
      <c r="B34">
        <v>54.745576999999997</v>
      </c>
      <c r="C34" s="2">
        <v>-2</v>
      </c>
      <c r="D34">
        <v>30.879638</v>
      </c>
      <c r="E34" s="2">
        <v>-2</v>
      </c>
      <c r="F34">
        <v>38.697825999999999</v>
      </c>
      <c r="G34" s="2">
        <v>-4</v>
      </c>
      <c r="H34">
        <v>78.525391999999997</v>
      </c>
    </row>
    <row r="35" spans="1:8" x14ac:dyDescent="0.25">
      <c r="A35" s="2">
        <v>-4</v>
      </c>
      <c r="B35">
        <v>83.333788999999996</v>
      </c>
      <c r="C35" s="2">
        <v>-1</v>
      </c>
      <c r="D35">
        <v>23.542076999999999</v>
      </c>
      <c r="E35" s="2">
        <v>-1</v>
      </c>
      <c r="F35">
        <v>23.256532</v>
      </c>
      <c r="G35" s="2">
        <v>-3</v>
      </c>
      <c r="H35">
        <v>98.272585000000007</v>
      </c>
    </row>
    <row r="36" spans="1:8" x14ac:dyDescent="0.25">
      <c r="A36" s="2">
        <v>-3</v>
      </c>
      <c r="B36">
        <v>75.372175999999996</v>
      </c>
      <c r="C36" s="2">
        <v>0</v>
      </c>
      <c r="D36">
        <v>73.884935999999996</v>
      </c>
      <c r="E36" s="2">
        <v>0</v>
      </c>
      <c r="F36">
        <v>75.513174000000006</v>
      </c>
      <c r="G36" s="2">
        <v>-2</v>
      </c>
      <c r="H36">
        <v>35.422030999999997</v>
      </c>
    </row>
    <row r="37" spans="1:8" x14ac:dyDescent="0.25">
      <c r="A37" s="2">
        <v>-2</v>
      </c>
      <c r="B37">
        <v>44.379089</v>
      </c>
      <c r="C37" s="2">
        <v>1</v>
      </c>
      <c r="D37">
        <v>3.7292420000000002</v>
      </c>
      <c r="E37" s="2">
        <v>1</v>
      </c>
      <c r="F37">
        <v>2.9667530000000002</v>
      </c>
      <c r="G37" s="2">
        <v>-1</v>
      </c>
      <c r="H37">
        <v>31.79787</v>
      </c>
    </row>
    <row r="38" spans="1:8" x14ac:dyDescent="0.25">
      <c r="A38" s="2">
        <v>-1</v>
      </c>
      <c r="B38">
        <v>27.742218000000001</v>
      </c>
      <c r="C38" s="2">
        <v>2</v>
      </c>
      <c r="D38">
        <v>1.313914</v>
      </c>
      <c r="E38" s="2">
        <v>2</v>
      </c>
      <c r="F38">
        <v>1.272858</v>
      </c>
      <c r="G38" s="2">
        <v>0</v>
      </c>
      <c r="H38">
        <v>51.672584999999998</v>
      </c>
    </row>
    <row r="39" spans="1:8" x14ac:dyDescent="0.25">
      <c r="A39" s="2">
        <v>0</v>
      </c>
      <c r="B39">
        <v>63.826495000000001</v>
      </c>
      <c r="C39" s="2">
        <v>3</v>
      </c>
      <c r="D39">
        <v>0.112599</v>
      </c>
      <c r="E39" s="2">
        <v>3</v>
      </c>
      <c r="F39">
        <v>0.40097300000000002</v>
      </c>
      <c r="G39" s="2">
        <v>1</v>
      </c>
      <c r="H39">
        <v>13.836098</v>
      </c>
    </row>
    <row r="40" spans="1:8" x14ac:dyDescent="0.25">
      <c r="A40" s="2">
        <v>1</v>
      </c>
      <c r="B40">
        <v>1.371008</v>
      </c>
      <c r="D40">
        <v>0</v>
      </c>
      <c r="E40" s="2">
        <v>4</v>
      </c>
      <c r="F40">
        <v>0.23479900000000001</v>
      </c>
      <c r="G40" s="2">
        <v>2</v>
      </c>
      <c r="H40">
        <v>1.9108689999999999</v>
      </c>
    </row>
    <row r="41" spans="1:8" x14ac:dyDescent="0.25">
      <c r="A41" s="2">
        <v>2</v>
      </c>
      <c r="B41">
        <v>0.23143</v>
      </c>
      <c r="D41">
        <v>0</v>
      </c>
      <c r="E41" s="2">
        <v>5</v>
      </c>
      <c r="F41">
        <v>4.3122000000000001E-2</v>
      </c>
      <c r="G41" s="2">
        <v>3</v>
      </c>
      <c r="H41">
        <v>1.535212</v>
      </c>
    </row>
    <row r="42" spans="1:8" x14ac:dyDescent="0.25">
      <c r="B42">
        <v>0</v>
      </c>
      <c r="D42">
        <v>0</v>
      </c>
      <c r="F42">
        <v>0</v>
      </c>
      <c r="G42" s="2">
        <v>4</v>
      </c>
      <c r="H42">
        <v>0.76944900000000005</v>
      </c>
    </row>
    <row r="43" spans="1:8" x14ac:dyDescent="0.25">
      <c r="B43">
        <v>0</v>
      </c>
      <c r="D43">
        <v>0</v>
      </c>
      <c r="F43">
        <v>0</v>
      </c>
      <c r="G43" s="2">
        <v>5</v>
      </c>
      <c r="H43">
        <v>0.18208299999999999</v>
      </c>
    </row>
    <row r="44" spans="1:8" x14ac:dyDescent="0.25">
      <c r="B44">
        <v>0</v>
      </c>
      <c r="D44">
        <v>0</v>
      </c>
      <c r="F44">
        <v>0</v>
      </c>
      <c r="G44" s="2">
        <v>6</v>
      </c>
      <c r="H44">
        <v>3.1359999999999999E-2</v>
      </c>
    </row>
    <row r="45" spans="1:8" x14ac:dyDescent="0.25">
      <c r="B45">
        <v>0</v>
      </c>
      <c r="D45">
        <v>0</v>
      </c>
      <c r="F45">
        <v>0</v>
      </c>
      <c r="G45" s="2">
        <v>7</v>
      </c>
      <c r="H45">
        <v>2.5000000000000001E-2</v>
      </c>
    </row>
    <row r="46" spans="1:8" x14ac:dyDescent="0.25">
      <c r="B46">
        <v>0</v>
      </c>
      <c r="D46">
        <v>0</v>
      </c>
      <c r="F46">
        <v>0</v>
      </c>
      <c r="G46" s="2">
        <v>8</v>
      </c>
      <c r="H46">
        <v>1.2500000000000001E-2</v>
      </c>
    </row>
    <row r="47" spans="1:8" x14ac:dyDescent="0.25">
      <c r="B47">
        <v>0</v>
      </c>
      <c r="D47">
        <v>0</v>
      </c>
      <c r="F47">
        <v>0</v>
      </c>
      <c r="G47" s="2">
        <v>9</v>
      </c>
      <c r="H47">
        <v>2.5000000000000001E-3</v>
      </c>
    </row>
    <row r="48" spans="1:8" x14ac:dyDescent="0.25">
      <c r="B48" s="1"/>
      <c r="D48" s="1"/>
      <c r="F48" s="1"/>
      <c r="H4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38" sqref="D38"/>
    </sheetView>
  </sheetViews>
  <sheetFormatPr baseColWidth="10" defaultRowHeight="15" x14ac:dyDescent="0.25"/>
  <sheetData>
    <row r="1" spans="1:5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B2" t="s">
        <v>1</v>
      </c>
      <c r="C2" t="s">
        <v>1</v>
      </c>
      <c r="D2" t="s">
        <v>1</v>
      </c>
      <c r="E2" t="s">
        <v>1</v>
      </c>
    </row>
    <row r="3" spans="1:5" x14ac:dyDescent="0.25">
      <c r="A3">
        <v>0</v>
      </c>
      <c r="B3" s="1">
        <v>-2120</v>
      </c>
      <c r="C3" s="1">
        <v>-3127</v>
      </c>
      <c r="D3" s="1"/>
      <c r="E3" s="1"/>
    </row>
    <row r="4" spans="1:5" x14ac:dyDescent="0.25">
      <c r="A4">
        <v>6</v>
      </c>
      <c r="B4" s="1">
        <v>-2435</v>
      </c>
      <c r="C4" s="1">
        <v>-2141</v>
      </c>
      <c r="D4" s="1">
        <v>-1965</v>
      </c>
      <c r="E4" s="1">
        <v>-2397</v>
      </c>
    </row>
    <row r="5" spans="1:5" x14ac:dyDescent="0.25">
      <c r="A5">
        <v>12</v>
      </c>
      <c r="B5" s="1">
        <v>-2288</v>
      </c>
      <c r="C5" s="1">
        <v>-2530</v>
      </c>
      <c r="D5" s="1">
        <v>-3390</v>
      </c>
      <c r="E5" s="1">
        <v>-1655</v>
      </c>
    </row>
    <row r="6" spans="1:5" x14ac:dyDescent="0.25">
      <c r="A6">
        <v>18</v>
      </c>
      <c r="B6" s="1">
        <v>-2648</v>
      </c>
      <c r="C6" s="1">
        <v>-2763</v>
      </c>
      <c r="D6" s="1">
        <v>-2902</v>
      </c>
      <c r="E6" s="1">
        <v>-2727</v>
      </c>
    </row>
    <row r="7" spans="1:5" x14ac:dyDescent="0.25">
      <c r="A7">
        <v>24</v>
      </c>
      <c r="B7" s="1">
        <v>-1000</v>
      </c>
      <c r="C7" s="1">
        <v>-1180</v>
      </c>
      <c r="D7" s="1">
        <v>-3390</v>
      </c>
      <c r="E7" s="1">
        <v>-4535</v>
      </c>
    </row>
    <row r="8" spans="1:5" x14ac:dyDescent="0.25">
      <c r="A8">
        <v>30</v>
      </c>
      <c r="B8" s="1">
        <v>-7755</v>
      </c>
      <c r="C8" s="1">
        <v>-7970</v>
      </c>
      <c r="D8" s="1">
        <v>-10754</v>
      </c>
      <c r="E8" s="1">
        <v>-10649</v>
      </c>
    </row>
    <row r="9" spans="1:5" x14ac:dyDescent="0.25">
      <c r="A9">
        <v>36</v>
      </c>
      <c r="B9" s="1">
        <v>-3152</v>
      </c>
      <c r="C9" s="1">
        <v>-2961</v>
      </c>
      <c r="D9" s="1">
        <v>-3521</v>
      </c>
      <c r="E9" s="1">
        <v>-4795</v>
      </c>
    </row>
    <row r="10" spans="1:5" x14ac:dyDescent="0.25">
      <c r="A10">
        <v>54</v>
      </c>
      <c r="B10" s="1">
        <v>-14484</v>
      </c>
      <c r="C10" s="1">
        <v>-15157</v>
      </c>
      <c r="D10" s="1">
        <v>-17305</v>
      </c>
      <c r="E10" s="1">
        <v>-16353</v>
      </c>
    </row>
    <row r="11" spans="1:5" x14ac:dyDescent="0.25">
      <c r="A11">
        <v>60</v>
      </c>
      <c r="B11" s="1">
        <v>-20703</v>
      </c>
      <c r="C11" s="1">
        <v>-18789</v>
      </c>
      <c r="D11" s="1">
        <v>-19375</v>
      </c>
      <c r="E11" s="1">
        <v>-20009</v>
      </c>
    </row>
    <row r="12" spans="1:5" x14ac:dyDescent="0.25">
      <c r="A12">
        <v>66</v>
      </c>
      <c r="B12" s="1">
        <v>-37998</v>
      </c>
      <c r="C12" s="1">
        <v>-21054</v>
      </c>
      <c r="D12" s="1">
        <v>-18418</v>
      </c>
      <c r="E12" s="1">
        <v>-22823</v>
      </c>
    </row>
    <row r="13" spans="1:5" x14ac:dyDescent="0.25">
      <c r="A13">
        <v>72</v>
      </c>
      <c r="B13" s="1">
        <v>-33096</v>
      </c>
      <c r="C13" s="1">
        <v>-27559</v>
      </c>
      <c r="D13" s="1">
        <v>-27314</v>
      </c>
      <c r="E13" s="1">
        <v>-30166</v>
      </c>
    </row>
    <row r="14" spans="1:5" x14ac:dyDescent="0.25">
      <c r="A14">
        <v>78</v>
      </c>
      <c r="B14" s="1">
        <v>-46536</v>
      </c>
      <c r="C14" s="1">
        <v>-46874</v>
      </c>
      <c r="D14" s="1">
        <v>-45977</v>
      </c>
      <c r="E14" s="1">
        <v>-45957</v>
      </c>
    </row>
    <row r="15" spans="1:5" x14ac:dyDescent="0.25">
      <c r="A15">
        <v>84</v>
      </c>
      <c r="B15" s="1">
        <v>-57585</v>
      </c>
      <c r="C15" s="1">
        <v>-53783</v>
      </c>
      <c r="D15" s="1">
        <v>-49245</v>
      </c>
      <c r="E15" s="1">
        <v>-51097</v>
      </c>
    </row>
    <row r="16" spans="1:5" x14ac:dyDescent="0.25">
      <c r="A16">
        <v>90</v>
      </c>
      <c r="B16" s="1">
        <v>-77645</v>
      </c>
      <c r="C16" s="1">
        <v>-72780</v>
      </c>
      <c r="D16" s="1">
        <v>-72332</v>
      </c>
      <c r="E16" s="1">
        <v>-79988</v>
      </c>
    </row>
    <row r="17" spans="1:6" x14ac:dyDescent="0.25">
      <c r="A17">
        <v>96</v>
      </c>
      <c r="B17" s="1">
        <v>-85801</v>
      </c>
      <c r="C17" s="1">
        <v>-86109</v>
      </c>
      <c r="D17" s="1">
        <v>-77649</v>
      </c>
      <c r="E17" s="1">
        <v>-79927</v>
      </c>
    </row>
    <row r="26" spans="1:6" x14ac:dyDescent="0.25">
      <c r="F26" t="s">
        <v>18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I1" workbookViewId="0">
      <pane ySplit="9000" topLeftCell="A31" activePane="bottomLeft"/>
      <selection activeCell="H4" sqref="H4:H41"/>
      <selection pane="bottomLeft" activeCell="AE39" sqref="AE39"/>
    </sheetView>
  </sheetViews>
  <sheetFormatPr baseColWidth="10" defaultRowHeight="15" x14ac:dyDescent="0.25"/>
  <cols>
    <col min="1" max="1" width="14.140625" style="2" bestFit="1" customWidth="1"/>
    <col min="2" max="4" width="9.7109375" style="2" customWidth="1"/>
    <col min="5" max="5" width="3.85546875" customWidth="1"/>
    <col min="6" max="6" width="14.140625" bestFit="1" customWidth="1"/>
    <col min="10" max="10" width="4" customWidth="1"/>
    <col min="11" max="11" width="14.140625" bestFit="1" customWidth="1"/>
    <col min="15" max="15" width="3.85546875" customWidth="1"/>
  </cols>
  <sheetData>
    <row r="1" spans="1:17" x14ac:dyDescent="0.25">
      <c r="A1" s="2" t="s">
        <v>8</v>
      </c>
      <c r="F1" t="s">
        <v>9</v>
      </c>
      <c r="K1" t="s">
        <v>10</v>
      </c>
      <c r="P1" t="s">
        <v>16</v>
      </c>
      <c r="Q1" t="s">
        <v>11</v>
      </c>
    </row>
    <row r="2" spans="1:17" ht="30" customHeight="1" x14ac:dyDescent="0.25">
      <c r="A2" s="5" t="s">
        <v>19</v>
      </c>
      <c r="B2" s="2" t="s">
        <v>7</v>
      </c>
      <c r="C2" s="2" t="s">
        <v>7</v>
      </c>
      <c r="D2" s="2" t="s">
        <v>11</v>
      </c>
      <c r="F2" s="5" t="s">
        <v>19</v>
      </c>
      <c r="G2" s="2" t="s">
        <v>12</v>
      </c>
      <c r="H2" s="2" t="s">
        <v>7</v>
      </c>
      <c r="I2" s="2" t="s">
        <v>11</v>
      </c>
      <c r="K2" s="5" t="s">
        <v>19</v>
      </c>
      <c r="L2" s="2" t="s">
        <v>12</v>
      </c>
      <c r="M2" s="2" t="s">
        <v>7</v>
      </c>
      <c r="N2" s="2" t="s">
        <v>11</v>
      </c>
      <c r="O2" s="2"/>
      <c r="Q2" s="2" t="s">
        <v>17</v>
      </c>
    </row>
    <row r="3" spans="1:17" x14ac:dyDescent="0.25">
      <c r="A3" s="2" t="s">
        <v>13</v>
      </c>
      <c r="B3" s="2" t="s">
        <v>1</v>
      </c>
      <c r="C3" s="2" t="s">
        <v>15</v>
      </c>
      <c r="D3" s="2" t="s">
        <v>14</v>
      </c>
      <c r="F3" s="2" t="s">
        <v>13</v>
      </c>
      <c r="G3" s="2" t="s">
        <v>1</v>
      </c>
      <c r="H3" s="2" t="s">
        <v>15</v>
      </c>
      <c r="I3" s="2" t="s">
        <v>14</v>
      </c>
      <c r="K3" t="s">
        <v>13</v>
      </c>
      <c r="L3" s="2" t="s">
        <v>1</v>
      </c>
      <c r="M3" s="2" t="s">
        <v>15</v>
      </c>
      <c r="N3" s="2" t="s">
        <v>14</v>
      </c>
      <c r="O3" s="2"/>
      <c r="P3" t="s">
        <v>10</v>
      </c>
      <c r="Q3" s="2">
        <f>N43</f>
        <v>46024788</v>
      </c>
    </row>
    <row r="4" spans="1:17" x14ac:dyDescent="0.25">
      <c r="A4" s="2">
        <v>-24</v>
      </c>
      <c r="B4" s="2">
        <v>5000</v>
      </c>
      <c r="C4" s="2">
        <f>B4/1000000</f>
        <v>5.0000000000000001E-3</v>
      </c>
      <c r="D4" s="2">
        <f>A4*B4</f>
        <v>-120000</v>
      </c>
      <c r="F4" s="2">
        <v>-12</v>
      </c>
      <c r="G4" s="2">
        <v>2500</v>
      </c>
      <c r="H4" s="2">
        <f>G4/1000000</f>
        <v>2.5000000000000001E-3</v>
      </c>
      <c r="I4" s="2">
        <f>F4*G4</f>
        <v>-30000</v>
      </c>
      <c r="K4" s="2">
        <v>-12</v>
      </c>
      <c r="L4" s="2">
        <v>2500</v>
      </c>
      <c r="M4" s="2">
        <f>L4/1000000</f>
        <v>2.5000000000000001E-3</v>
      </c>
      <c r="N4" s="2">
        <f>K4*L4</f>
        <v>-30000</v>
      </c>
      <c r="O4" s="2"/>
      <c r="P4" t="s">
        <v>9</v>
      </c>
      <c r="Q4" s="2">
        <f>I43</f>
        <v>-15062369</v>
      </c>
    </row>
    <row r="5" spans="1:17" x14ac:dyDescent="0.25">
      <c r="A5" s="2">
        <v>-23</v>
      </c>
      <c r="B5" s="2">
        <v>32500</v>
      </c>
      <c r="C5" s="2">
        <f t="shared" ref="C5:C41" si="0">B5/1000000</f>
        <v>3.2500000000000001E-2</v>
      </c>
      <c r="D5" s="2">
        <f>A5*B5</f>
        <v>-747500</v>
      </c>
      <c r="F5" s="2">
        <v>-10</v>
      </c>
      <c r="G5" s="2">
        <v>76223</v>
      </c>
      <c r="H5" s="2">
        <f t="shared" ref="H5:H41" si="1">G5/1000000</f>
        <v>7.6222999999999999E-2</v>
      </c>
      <c r="I5" s="2">
        <f t="shared" ref="I5:I41" si="2">F5*G5</f>
        <v>-762230</v>
      </c>
      <c r="K5" s="2">
        <v>-11</v>
      </c>
      <c r="L5" s="2">
        <v>2500</v>
      </c>
      <c r="M5" s="2">
        <f t="shared" ref="M5:M41" si="3">L5/1000000</f>
        <v>2.5000000000000001E-3</v>
      </c>
      <c r="N5" s="2">
        <f t="shared" ref="N5:N41" si="4">K5*L5</f>
        <v>-27500</v>
      </c>
      <c r="O5" s="2"/>
      <c r="P5" t="s">
        <v>8</v>
      </c>
      <c r="Q5" s="2">
        <f>D43</f>
        <v>-58257018</v>
      </c>
    </row>
    <row r="6" spans="1:17" x14ac:dyDescent="0.25">
      <c r="A6" s="2">
        <v>-22</v>
      </c>
      <c r="B6" s="2">
        <v>20000</v>
      </c>
      <c r="C6" s="2">
        <f t="shared" si="0"/>
        <v>0.02</v>
      </c>
      <c r="D6" s="2">
        <f t="shared" ref="D6:D41" si="5">A6*B6</f>
        <v>-440000</v>
      </c>
      <c r="F6" s="2">
        <v>-9</v>
      </c>
      <c r="G6" s="2">
        <v>143197</v>
      </c>
      <c r="H6" s="2">
        <f t="shared" si="1"/>
        <v>0.14319699999999999</v>
      </c>
      <c r="I6" s="2">
        <f t="shared" si="2"/>
        <v>-1288773</v>
      </c>
      <c r="K6" s="2">
        <v>-10</v>
      </c>
      <c r="L6" s="2">
        <v>20000</v>
      </c>
      <c r="M6" s="2">
        <f t="shared" si="3"/>
        <v>0.02</v>
      </c>
      <c r="N6" s="2">
        <f t="shared" si="4"/>
        <v>-200000</v>
      </c>
      <c r="O6" s="2"/>
      <c r="P6" s="2"/>
      <c r="Q6" s="2"/>
    </row>
    <row r="7" spans="1:17" x14ac:dyDescent="0.25">
      <c r="A7" s="2">
        <v>-21</v>
      </c>
      <c r="B7" s="2">
        <v>20000</v>
      </c>
      <c r="C7" s="2">
        <f t="shared" si="0"/>
        <v>0.02</v>
      </c>
      <c r="D7" s="2">
        <f t="shared" si="5"/>
        <v>-420000</v>
      </c>
      <c r="F7" s="2">
        <v>-8</v>
      </c>
      <c r="G7" s="2">
        <v>308807</v>
      </c>
      <c r="H7" s="2">
        <f t="shared" si="1"/>
        <v>0.308807</v>
      </c>
      <c r="I7" s="2">
        <f t="shared" si="2"/>
        <v>-2470456</v>
      </c>
      <c r="K7" s="2">
        <v>-9</v>
      </c>
      <c r="L7" s="2">
        <v>50000</v>
      </c>
      <c r="M7" s="2">
        <f t="shared" si="3"/>
        <v>0.05</v>
      </c>
      <c r="N7" s="2">
        <f t="shared" si="4"/>
        <v>-450000</v>
      </c>
      <c r="O7" s="2"/>
      <c r="P7" s="2"/>
      <c r="Q7" s="2"/>
    </row>
    <row r="8" spans="1:17" x14ac:dyDescent="0.25">
      <c r="A8" s="2">
        <v>-20</v>
      </c>
      <c r="B8" s="2">
        <v>35000</v>
      </c>
      <c r="C8" s="2">
        <f t="shared" si="0"/>
        <v>3.5000000000000003E-2</v>
      </c>
      <c r="D8" s="2">
        <f t="shared" si="5"/>
        <v>-700000</v>
      </c>
      <c r="F8" s="2">
        <v>-7</v>
      </c>
      <c r="G8" s="2">
        <v>373035</v>
      </c>
      <c r="H8" s="2">
        <f t="shared" si="1"/>
        <v>0.37303500000000001</v>
      </c>
      <c r="I8" s="2">
        <f t="shared" si="2"/>
        <v>-2611245</v>
      </c>
      <c r="K8" s="2">
        <v>-8</v>
      </c>
      <c r="L8" s="2">
        <v>69861</v>
      </c>
      <c r="M8" s="2">
        <f t="shared" si="3"/>
        <v>6.9861000000000006E-2</v>
      </c>
      <c r="N8" s="2">
        <f t="shared" si="4"/>
        <v>-558888</v>
      </c>
      <c r="O8" s="2"/>
      <c r="P8" s="2"/>
      <c r="Q8" s="2"/>
    </row>
    <row r="9" spans="1:17" x14ac:dyDescent="0.25">
      <c r="A9" s="2">
        <v>-19</v>
      </c>
      <c r="B9" s="2">
        <v>40000</v>
      </c>
      <c r="C9" s="2">
        <f t="shared" si="0"/>
        <v>0.04</v>
      </c>
      <c r="D9" s="2">
        <f t="shared" si="5"/>
        <v>-760000</v>
      </c>
      <c r="F9" s="2">
        <v>-6</v>
      </c>
      <c r="G9" s="2">
        <v>651254</v>
      </c>
      <c r="H9" s="2">
        <f t="shared" si="1"/>
        <v>0.651254</v>
      </c>
      <c r="I9" s="2">
        <f t="shared" si="2"/>
        <v>-3907524</v>
      </c>
      <c r="K9" s="2">
        <v>-7</v>
      </c>
      <c r="L9" s="2">
        <v>99551</v>
      </c>
      <c r="M9" s="2">
        <f t="shared" si="3"/>
        <v>9.9551000000000001E-2</v>
      </c>
      <c r="N9" s="2">
        <f t="shared" si="4"/>
        <v>-696857</v>
      </c>
      <c r="O9" s="2"/>
      <c r="P9" s="2"/>
      <c r="Q9" s="2"/>
    </row>
    <row r="10" spans="1:17" x14ac:dyDescent="0.25">
      <c r="A10" s="2">
        <v>-18</v>
      </c>
      <c r="B10" s="2">
        <v>60000</v>
      </c>
      <c r="C10" s="2">
        <f t="shared" si="0"/>
        <v>0.06</v>
      </c>
      <c r="D10" s="2">
        <f t="shared" si="5"/>
        <v>-1080000</v>
      </c>
      <c r="F10" s="2">
        <v>-5</v>
      </c>
      <c r="G10" s="2">
        <v>1349305</v>
      </c>
      <c r="H10" s="2">
        <f t="shared" si="1"/>
        <v>1.349305</v>
      </c>
      <c r="I10" s="2">
        <f t="shared" si="2"/>
        <v>-6746525</v>
      </c>
      <c r="K10" s="2">
        <v>-6</v>
      </c>
      <c r="L10" s="2">
        <v>246439</v>
      </c>
      <c r="M10" s="2">
        <f t="shared" si="3"/>
        <v>0.24643899999999999</v>
      </c>
      <c r="N10" s="2">
        <f t="shared" si="4"/>
        <v>-1478634</v>
      </c>
      <c r="O10" s="2"/>
      <c r="P10" s="2"/>
      <c r="Q10" s="2"/>
    </row>
    <row r="11" spans="1:17" x14ac:dyDescent="0.25">
      <c r="A11" s="2">
        <v>-17</v>
      </c>
      <c r="B11" s="2">
        <v>77500</v>
      </c>
      <c r="C11" s="2">
        <f t="shared" si="0"/>
        <v>7.7499999999999999E-2</v>
      </c>
      <c r="D11" s="2">
        <f t="shared" si="5"/>
        <v>-1317500</v>
      </c>
      <c r="F11" s="2">
        <v>-4</v>
      </c>
      <c r="G11" s="2">
        <v>2562809</v>
      </c>
      <c r="H11" s="2">
        <f t="shared" si="1"/>
        <v>2.5628090000000001</v>
      </c>
      <c r="I11" s="2">
        <f t="shared" si="2"/>
        <v>-10251236</v>
      </c>
      <c r="K11" s="2">
        <v>-5</v>
      </c>
      <c r="L11" s="2">
        <v>1679100</v>
      </c>
      <c r="M11" s="2">
        <f t="shared" si="3"/>
        <v>1.6791</v>
      </c>
      <c r="N11" s="2">
        <f t="shared" si="4"/>
        <v>-8395500</v>
      </c>
      <c r="O11" s="2"/>
      <c r="P11" s="2"/>
      <c r="Q11" s="2"/>
    </row>
    <row r="12" spans="1:17" x14ac:dyDescent="0.25">
      <c r="A12" s="2">
        <v>-16</v>
      </c>
      <c r="B12" s="2">
        <v>62500</v>
      </c>
      <c r="C12" s="2">
        <f t="shared" si="0"/>
        <v>6.25E-2</v>
      </c>
      <c r="D12" s="2">
        <f t="shared" si="5"/>
        <v>-1000000</v>
      </c>
      <c r="F12" s="2">
        <v>-3</v>
      </c>
      <c r="G12" s="2">
        <v>5606695</v>
      </c>
      <c r="H12" s="2">
        <f t="shared" si="1"/>
        <v>5.6066950000000002</v>
      </c>
      <c r="I12" s="2">
        <f t="shared" si="2"/>
        <v>-16820085</v>
      </c>
      <c r="K12" s="2">
        <v>-4</v>
      </c>
      <c r="L12" s="2">
        <v>1827628</v>
      </c>
      <c r="M12" s="2">
        <f t="shared" si="3"/>
        <v>1.827628</v>
      </c>
      <c r="N12" s="2">
        <f t="shared" si="4"/>
        <v>-7310512</v>
      </c>
      <c r="O12" s="2"/>
      <c r="P12" s="2"/>
      <c r="Q12" s="2"/>
    </row>
    <row r="13" spans="1:17" x14ac:dyDescent="0.25">
      <c r="A13" s="2">
        <v>-15</v>
      </c>
      <c r="B13" s="2">
        <v>67500</v>
      </c>
      <c r="C13" s="2">
        <f t="shared" si="0"/>
        <v>6.7500000000000004E-2</v>
      </c>
      <c r="D13" s="2">
        <f t="shared" si="5"/>
        <v>-1012500</v>
      </c>
      <c r="F13" s="2">
        <v>-2</v>
      </c>
      <c r="G13" s="2">
        <v>15915062</v>
      </c>
      <c r="H13" s="2">
        <f t="shared" si="1"/>
        <v>15.915062000000001</v>
      </c>
      <c r="I13" s="2">
        <f t="shared" si="2"/>
        <v>-31830124</v>
      </c>
      <c r="K13" s="2">
        <v>-3</v>
      </c>
      <c r="L13" s="2">
        <v>4479228</v>
      </c>
      <c r="M13" s="2">
        <f t="shared" si="3"/>
        <v>4.479228</v>
      </c>
      <c r="N13" s="2">
        <f t="shared" si="4"/>
        <v>-13437684</v>
      </c>
      <c r="O13" s="2"/>
      <c r="P13" s="2"/>
      <c r="Q13" s="2"/>
    </row>
    <row r="14" spans="1:17" x14ac:dyDescent="0.25">
      <c r="A14" s="2">
        <v>-14</v>
      </c>
      <c r="B14" s="2">
        <v>105000</v>
      </c>
      <c r="C14" s="2">
        <f t="shared" si="0"/>
        <v>0.105</v>
      </c>
      <c r="D14" s="2">
        <f t="shared" si="5"/>
        <v>-1470000</v>
      </c>
      <c r="F14" s="2">
        <v>-1</v>
      </c>
      <c r="G14" s="2">
        <v>49939630</v>
      </c>
      <c r="H14" s="2">
        <f t="shared" si="1"/>
        <v>49.939630000000001</v>
      </c>
      <c r="I14" s="2">
        <f t="shared" si="2"/>
        <v>-49939630</v>
      </c>
      <c r="K14" s="2">
        <v>-2</v>
      </c>
      <c r="L14" s="2">
        <v>11990340</v>
      </c>
      <c r="M14" s="2">
        <f t="shared" si="3"/>
        <v>11.99034</v>
      </c>
      <c r="N14" s="2">
        <f t="shared" si="4"/>
        <v>-23980680</v>
      </c>
      <c r="O14" s="2"/>
      <c r="P14" s="2"/>
      <c r="Q14" s="2"/>
    </row>
    <row r="15" spans="1:17" x14ac:dyDescent="0.25">
      <c r="A15" s="2">
        <v>-13</v>
      </c>
      <c r="B15" s="2">
        <v>97500</v>
      </c>
      <c r="C15" s="2">
        <f t="shared" si="0"/>
        <v>9.7500000000000003E-2</v>
      </c>
      <c r="D15" s="2">
        <f t="shared" si="5"/>
        <v>-1267500</v>
      </c>
      <c r="F15" s="2">
        <v>0</v>
      </c>
      <c r="G15" s="2">
        <v>349479382</v>
      </c>
      <c r="H15" s="2">
        <f t="shared" si="1"/>
        <v>349.47938199999999</v>
      </c>
      <c r="I15" s="2">
        <f t="shared" si="2"/>
        <v>0</v>
      </c>
      <c r="K15" s="2">
        <v>-1</v>
      </c>
      <c r="L15" s="2">
        <v>38886676</v>
      </c>
      <c r="M15" s="2">
        <f t="shared" si="3"/>
        <v>38.886676000000001</v>
      </c>
      <c r="N15" s="2">
        <f t="shared" si="4"/>
        <v>-38886676</v>
      </c>
      <c r="O15" s="2"/>
      <c r="P15" s="2"/>
      <c r="Q15" s="2"/>
    </row>
    <row r="16" spans="1:17" x14ac:dyDescent="0.25">
      <c r="A16" s="2">
        <v>-12</v>
      </c>
      <c r="B16" s="2">
        <v>77500</v>
      </c>
      <c r="C16" s="2">
        <f t="shared" si="0"/>
        <v>7.7499999999999999E-2</v>
      </c>
      <c r="D16" s="2">
        <f t="shared" si="5"/>
        <v>-930000</v>
      </c>
      <c r="F16" s="2">
        <v>1</v>
      </c>
      <c r="G16" s="2">
        <v>30867059</v>
      </c>
      <c r="H16" s="2">
        <f t="shared" si="1"/>
        <v>30.867059000000001</v>
      </c>
      <c r="I16" s="2">
        <f t="shared" si="2"/>
        <v>30867059</v>
      </c>
      <c r="K16" s="2">
        <v>0</v>
      </c>
      <c r="L16" s="2">
        <v>336624286</v>
      </c>
      <c r="M16" s="2">
        <f t="shared" si="3"/>
        <v>336.62428599999998</v>
      </c>
      <c r="N16" s="2">
        <f t="shared" si="4"/>
        <v>0</v>
      </c>
      <c r="O16" s="2"/>
      <c r="P16" s="2"/>
      <c r="Q16" s="2"/>
    </row>
    <row r="17" spans="1:17" x14ac:dyDescent="0.25">
      <c r="A17" s="2">
        <v>-11</v>
      </c>
      <c r="B17" s="2">
        <v>127500</v>
      </c>
      <c r="C17" s="2">
        <f t="shared" si="0"/>
        <v>0.1275</v>
      </c>
      <c r="D17" s="2">
        <f t="shared" si="5"/>
        <v>-1402500</v>
      </c>
      <c r="F17" s="2">
        <v>2</v>
      </c>
      <c r="G17" s="2">
        <v>13933124</v>
      </c>
      <c r="H17" s="2">
        <f t="shared" si="1"/>
        <v>13.933123999999999</v>
      </c>
      <c r="I17" s="2">
        <f t="shared" si="2"/>
        <v>27866248</v>
      </c>
      <c r="K17" s="2">
        <v>1</v>
      </c>
      <c r="L17" s="2">
        <v>61303214</v>
      </c>
      <c r="M17" s="2">
        <f t="shared" si="3"/>
        <v>61.303213999999997</v>
      </c>
      <c r="N17" s="2">
        <f t="shared" si="4"/>
        <v>61303214</v>
      </c>
      <c r="O17" s="2"/>
      <c r="P17" s="2"/>
      <c r="Q17" s="2"/>
    </row>
    <row r="18" spans="1:17" x14ac:dyDescent="0.25">
      <c r="A18" s="2">
        <v>-10</v>
      </c>
      <c r="B18" s="2">
        <v>182020</v>
      </c>
      <c r="C18" s="2">
        <f t="shared" si="0"/>
        <v>0.18201999999999999</v>
      </c>
      <c r="D18" s="2">
        <f t="shared" si="5"/>
        <v>-1820200</v>
      </c>
      <c r="F18" s="2">
        <v>3</v>
      </c>
      <c r="G18" s="2">
        <v>6529522</v>
      </c>
      <c r="H18" s="2">
        <f t="shared" si="1"/>
        <v>6.529522</v>
      </c>
      <c r="I18" s="2">
        <f t="shared" si="2"/>
        <v>19588566</v>
      </c>
      <c r="K18" s="2">
        <v>2</v>
      </c>
      <c r="L18" s="2">
        <v>19272573</v>
      </c>
      <c r="M18" s="2">
        <f t="shared" si="3"/>
        <v>19.272573000000001</v>
      </c>
      <c r="N18" s="2">
        <f t="shared" si="4"/>
        <v>38545146</v>
      </c>
      <c r="O18" s="2"/>
      <c r="P18" s="2"/>
      <c r="Q18" s="2"/>
    </row>
    <row r="19" spans="1:17" x14ac:dyDescent="0.25">
      <c r="A19" s="2">
        <v>-9</v>
      </c>
      <c r="B19" s="2">
        <v>615655</v>
      </c>
      <c r="C19" s="2">
        <f t="shared" si="0"/>
        <v>0.61565499999999995</v>
      </c>
      <c r="D19" s="2">
        <f t="shared" si="5"/>
        <v>-5540895</v>
      </c>
      <c r="F19" s="2">
        <v>4</v>
      </c>
      <c r="G19" s="2">
        <v>3341728</v>
      </c>
      <c r="H19" s="2">
        <f t="shared" si="1"/>
        <v>3.3417279999999998</v>
      </c>
      <c r="I19" s="2">
        <f t="shared" si="2"/>
        <v>13366912</v>
      </c>
      <c r="K19" s="2">
        <v>3</v>
      </c>
      <c r="L19" s="2">
        <v>5357232</v>
      </c>
      <c r="M19" s="2">
        <f t="shared" si="3"/>
        <v>5.3572319999999998</v>
      </c>
      <c r="N19" s="2">
        <f t="shared" si="4"/>
        <v>16071696</v>
      </c>
      <c r="O19" s="2"/>
      <c r="P19" s="2"/>
      <c r="Q19" s="2"/>
    </row>
    <row r="20" spans="1:17" x14ac:dyDescent="0.25">
      <c r="A20" s="2">
        <v>-8</v>
      </c>
      <c r="B20" s="2">
        <v>1057721</v>
      </c>
      <c r="C20" s="2">
        <f t="shared" si="0"/>
        <v>1.0577209999999999</v>
      </c>
      <c r="D20" s="2">
        <f t="shared" si="5"/>
        <v>-8461768</v>
      </c>
      <c r="F20" s="2">
        <v>5</v>
      </c>
      <c r="G20" s="2">
        <v>1101006</v>
      </c>
      <c r="H20" s="2">
        <f t="shared" si="1"/>
        <v>1.1010059999999999</v>
      </c>
      <c r="I20" s="2">
        <f t="shared" si="2"/>
        <v>5505030</v>
      </c>
      <c r="K20" s="2">
        <v>4</v>
      </c>
      <c r="L20" s="2">
        <v>2617927</v>
      </c>
      <c r="M20" s="2">
        <f t="shared" si="3"/>
        <v>2.6179269999999999</v>
      </c>
      <c r="N20" s="2">
        <f t="shared" si="4"/>
        <v>10471708</v>
      </c>
      <c r="O20" s="2"/>
      <c r="P20" s="2"/>
      <c r="Q20" s="2"/>
    </row>
    <row r="21" spans="1:17" x14ac:dyDescent="0.25">
      <c r="A21" s="2">
        <v>-7</v>
      </c>
      <c r="B21" s="2">
        <v>1651768</v>
      </c>
      <c r="C21" s="2">
        <f t="shared" si="0"/>
        <v>1.6517679999999999</v>
      </c>
      <c r="D21" s="2">
        <f t="shared" si="5"/>
        <v>-11562376</v>
      </c>
      <c r="F21" s="2">
        <v>6</v>
      </c>
      <c r="G21" s="2">
        <v>453102</v>
      </c>
      <c r="H21" s="2">
        <f t="shared" si="1"/>
        <v>0.453102</v>
      </c>
      <c r="I21" s="2">
        <f t="shared" si="2"/>
        <v>2718612</v>
      </c>
      <c r="K21" s="2">
        <v>5</v>
      </c>
      <c r="L21" s="2">
        <v>1327562</v>
      </c>
      <c r="M21" s="2">
        <f t="shared" si="3"/>
        <v>1.3275619999999999</v>
      </c>
      <c r="N21" s="2">
        <f t="shared" si="4"/>
        <v>6637810</v>
      </c>
      <c r="O21" s="2"/>
      <c r="P21" s="2"/>
      <c r="Q21" s="2"/>
    </row>
    <row r="22" spans="1:17" x14ac:dyDescent="0.25">
      <c r="A22" s="2">
        <v>-6</v>
      </c>
      <c r="B22" s="2">
        <v>2119864</v>
      </c>
      <c r="C22" s="2">
        <f t="shared" si="0"/>
        <v>2.1198640000000002</v>
      </c>
      <c r="D22" s="2">
        <f t="shared" si="5"/>
        <v>-12719184</v>
      </c>
      <c r="F22" s="2">
        <v>7</v>
      </c>
      <c r="G22" s="2">
        <v>265076</v>
      </c>
      <c r="H22" s="2">
        <f t="shared" si="1"/>
        <v>0.26507599999999998</v>
      </c>
      <c r="I22" s="2">
        <f t="shared" si="2"/>
        <v>1855532</v>
      </c>
      <c r="K22" s="2">
        <v>6</v>
      </c>
      <c r="L22" s="2">
        <v>602364</v>
      </c>
      <c r="M22" s="2">
        <f t="shared" si="3"/>
        <v>0.60236400000000001</v>
      </c>
      <c r="N22" s="2">
        <f t="shared" si="4"/>
        <v>3614184</v>
      </c>
      <c r="O22" s="2"/>
      <c r="P22" s="2"/>
      <c r="Q22" s="2"/>
    </row>
    <row r="23" spans="1:17" x14ac:dyDescent="0.25">
      <c r="A23" s="2">
        <v>-5</v>
      </c>
      <c r="B23" s="2">
        <v>3747405</v>
      </c>
      <c r="C23" s="2">
        <f t="shared" si="0"/>
        <v>3.7474050000000001</v>
      </c>
      <c r="D23" s="2">
        <f t="shared" si="5"/>
        <v>-18737025</v>
      </c>
      <c r="F23" s="2">
        <v>8</v>
      </c>
      <c r="G23" s="2">
        <v>155000</v>
      </c>
      <c r="H23" s="2">
        <f t="shared" si="1"/>
        <v>0.155</v>
      </c>
      <c r="I23" s="2">
        <f t="shared" si="2"/>
        <v>1240000</v>
      </c>
      <c r="K23" s="2">
        <v>7</v>
      </c>
      <c r="L23" s="2">
        <v>145923</v>
      </c>
      <c r="M23" s="2">
        <f t="shared" si="3"/>
        <v>0.145923</v>
      </c>
      <c r="N23" s="2">
        <f t="shared" si="4"/>
        <v>1021461</v>
      </c>
      <c r="O23" s="2"/>
      <c r="P23" s="2"/>
      <c r="Q23" s="2"/>
    </row>
    <row r="24" spans="1:17" x14ac:dyDescent="0.25">
      <c r="A24" s="2">
        <v>-4</v>
      </c>
      <c r="B24" s="2">
        <v>5684901</v>
      </c>
      <c r="C24" s="2">
        <f t="shared" si="0"/>
        <v>5.684901</v>
      </c>
      <c r="D24" s="2">
        <f t="shared" si="5"/>
        <v>-22739604</v>
      </c>
      <c r="F24" s="2">
        <v>9</v>
      </c>
      <c r="G24" s="2">
        <v>135000</v>
      </c>
      <c r="H24" s="2">
        <f t="shared" si="1"/>
        <v>0.13500000000000001</v>
      </c>
      <c r="I24" s="2">
        <f t="shared" si="2"/>
        <v>1215000</v>
      </c>
      <c r="K24" s="2">
        <v>8</v>
      </c>
      <c r="L24" s="2">
        <v>72500</v>
      </c>
      <c r="M24" s="2">
        <f t="shared" si="3"/>
        <v>7.2499999999999995E-2</v>
      </c>
      <c r="N24" s="2">
        <f t="shared" si="4"/>
        <v>580000</v>
      </c>
      <c r="O24" s="2"/>
      <c r="P24" s="2"/>
      <c r="Q24" s="2"/>
    </row>
    <row r="25" spans="1:17" x14ac:dyDescent="0.25">
      <c r="A25" s="2">
        <v>-3</v>
      </c>
      <c r="B25" s="2">
        <v>10770706</v>
      </c>
      <c r="C25" s="2">
        <f t="shared" si="0"/>
        <v>10.770706000000001</v>
      </c>
      <c r="D25" s="2">
        <f t="shared" si="5"/>
        <v>-32312118</v>
      </c>
      <c r="F25" s="2">
        <v>10</v>
      </c>
      <c r="G25" s="2">
        <v>55000</v>
      </c>
      <c r="H25" s="2">
        <f t="shared" si="1"/>
        <v>5.5E-2</v>
      </c>
      <c r="I25" s="2">
        <f t="shared" si="2"/>
        <v>550000</v>
      </c>
      <c r="K25" s="2">
        <v>9</v>
      </c>
      <c r="L25" s="2">
        <v>77500</v>
      </c>
      <c r="M25" s="2">
        <f t="shared" si="3"/>
        <v>7.7499999999999999E-2</v>
      </c>
      <c r="N25" s="2">
        <f t="shared" si="4"/>
        <v>697500</v>
      </c>
      <c r="O25" s="2"/>
      <c r="P25" s="2"/>
      <c r="Q25" s="2"/>
    </row>
    <row r="26" spans="1:17" x14ac:dyDescent="0.25">
      <c r="A26" s="2">
        <v>-2</v>
      </c>
      <c r="B26" s="2">
        <v>23385372</v>
      </c>
      <c r="C26" s="2">
        <f t="shared" si="0"/>
        <v>23.385372</v>
      </c>
      <c r="D26" s="2">
        <f t="shared" si="5"/>
        <v>-46770744</v>
      </c>
      <c r="F26" s="2">
        <v>11</v>
      </c>
      <c r="G26" s="2">
        <v>65000</v>
      </c>
      <c r="H26" s="2">
        <f t="shared" si="1"/>
        <v>6.5000000000000002E-2</v>
      </c>
      <c r="I26" s="2">
        <f t="shared" si="2"/>
        <v>715000</v>
      </c>
      <c r="K26" s="2">
        <v>10</v>
      </c>
      <c r="L26" s="2">
        <v>40000</v>
      </c>
      <c r="M26" s="2">
        <f t="shared" si="3"/>
        <v>0.04</v>
      </c>
      <c r="N26" s="2">
        <f t="shared" si="4"/>
        <v>400000</v>
      </c>
      <c r="O26" s="2"/>
      <c r="P26" s="2"/>
      <c r="Q26" s="2"/>
    </row>
    <row r="27" spans="1:17" x14ac:dyDescent="0.25">
      <c r="A27" s="2">
        <v>-1</v>
      </c>
      <c r="B27" s="2">
        <v>45943998</v>
      </c>
      <c r="C27" s="2">
        <f t="shared" si="0"/>
        <v>45.943998000000001</v>
      </c>
      <c r="D27" s="2">
        <f t="shared" si="5"/>
        <v>-45943998</v>
      </c>
      <c r="F27" s="2">
        <v>12</v>
      </c>
      <c r="G27" s="2">
        <v>35000</v>
      </c>
      <c r="H27" s="2">
        <f t="shared" si="1"/>
        <v>3.5000000000000003E-2</v>
      </c>
      <c r="I27" s="2">
        <f t="shared" si="2"/>
        <v>420000</v>
      </c>
      <c r="K27" s="2">
        <v>11</v>
      </c>
      <c r="L27" s="2">
        <v>37500</v>
      </c>
      <c r="M27" s="2">
        <f t="shared" si="3"/>
        <v>3.7499999999999999E-2</v>
      </c>
      <c r="N27" s="2">
        <f t="shared" si="4"/>
        <v>412500</v>
      </c>
      <c r="O27" s="2"/>
      <c r="P27" s="2"/>
      <c r="Q27" s="2"/>
    </row>
    <row r="28" spans="1:17" x14ac:dyDescent="0.25">
      <c r="A28" s="2">
        <v>0</v>
      </c>
      <c r="B28" s="2">
        <v>296680763</v>
      </c>
      <c r="C28" s="2">
        <f t="shared" si="0"/>
        <v>296.68076300000001</v>
      </c>
      <c r="D28" s="2">
        <f t="shared" si="5"/>
        <v>0</v>
      </c>
      <c r="F28" s="2">
        <v>13</v>
      </c>
      <c r="G28" s="2">
        <v>47500</v>
      </c>
      <c r="H28" s="2">
        <f t="shared" si="1"/>
        <v>4.7500000000000001E-2</v>
      </c>
      <c r="I28" s="2">
        <f t="shared" si="2"/>
        <v>617500</v>
      </c>
      <c r="K28" s="2">
        <v>12</v>
      </c>
      <c r="L28" s="2">
        <v>35000</v>
      </c>
      <c r="M28" s="2">
        <f t="shared" si="3"/>
        <v>3.5000000000000003E-2</v>
      </c>
      <c r="N28" s="2">
        <f t="shared" si="4"/>
        <v>420000</v>
      </c>
      <c r="O28" s="2"/>
      <c r="P28" s="2"/>
      <c r="Q28" s="2"/>
    </row>
    <row r="29" spans="1:17" x14ac:dyDescent="0.25">
      <c r="A29" s="2">
        <v>1</v>
      </c>
      <c r="B29" s="2">
        <v>51184464</v>
      </c>
      <c r="C29" s="2">
        <f t="shared" si="0"/>
        <v>51.184463999999998</v>
      </c>
      <c r="D29" s="2">
        <f t="shared" si="5"/>
        <v>51184464</v>
      </c>
      <c r="F29" s="2">
        <v>14</v>
      </c>
      <c r="G29" s="2">
        <v>50000</v>
      </c>
      <c r="H29" s="2">
        <f t="shared" si="1"/>
        <v>0.05</v>
      </c>
      <c r="I29" s="2">
        <f t="shared" si="2"/>
        <v>700000</v>
      </c>
      <c r="K29" s="2">
        <v>13</v>
      </c>
      <c r="L29" s="2">
        <v>35000</v>
      </c>
      <c r="M29" s="2">
        <f t="shared" si="3"/>
        <v>3.5000000000000003E-2</v>
      </c>
      <c r="N29" s="2">
        <f t="shared" si="4"/>
        <v>455000</v>
      </c>
      <c r="O29" s="2"/>
      <c r="P29" s="2"/>
      <c r="Q29" s="2"/>
    </row>
    <row r="30" spans="1:17" x14ac:dyDescent="0.25">
      <c r="A30" s="2">
        <v>2</v>
      </c>
      <c r="B30" s="2">
        <v>21349235</v>
      </c>
      <c r="C30" s="2">
        <f t="shared" si="0"/>
        <v>21.349235</v>
      </c>
      <c r="D30" s="2">
        <f t="shared" si="5"/>
        <v>42698470</v>
      </c>
      <c r="F30" s="2">
        <v>15</v>
      </c>
      <c r="G30" s="2">
        <v>30000</v>
      </c>
      <c r="H30" s="2">
        <f t="shared" si="1"/>
        <v>0.03</v>
      </c>
      <c r="I30" s="2">
        <f t="shared" si="2"/>
        <v>450000</v>
      </c>
      <c r="K30" s="2">
        <v>14</v>
      </c>
      <c r="L30" s="2">
        <v>7500</v>
      </c>
      <c r="M30" s="2">
        <f t="shared" si="3"/>
        <v>7.4999999999999997E-3</v>
      </c>
      <c r="N30" s="2">
        <f t="shared" si="4"/>
        <v>105000</v>
      </c>
      <c r="O30" s="2"/>
      <c r="P30" s="2"/>
      <c r="Q30" s="2"/>
    </row>
    <row r="31" spans="1:17" x14ac:dyDescent="0.25">
      <c r="A31" s="2">
        <v>3</v>
      </c>
      <c r="B31" s="2">
        <v>9689454</v>
      </c>
      <c r="C31" s="2">
        <f t="shared" si="0"/>
        <v>9.6894539999999996</v>
      </c>
      <c r="D31" s="2">
        <f t="shared" si="5"/>
        <v>29068362</v>
      </c>
      <c r="F31" s="2">
        <v>16</v>
      </c>
      <c r="G31" s="2">
        <v>42500</v>
      </c>
      <c r="H31" s="2">
        <f t="shared" si="1"/>
        <v>4.2500000000000003E-2</v>
      </c>
      <c r="I31" s="2">
        <f t="shared" si="2"/>
        <v>680000</v>
      </c>
      <c r="K31" s="2">
        <v>15</v>
      </c>
      <c r="L31" s="2">
        <v>5000</v>
      </c>
      <c r="M31" s="2">
        <f t="shared" si="3"/>
        <v>5.0000000000000001E-3</v>
      </c>
      <c r="N31" s="2">
        <f t="shared" si="4"/>
        <v>75000</v>
      </c>
      <c r="O31" s="2"/>
      <c r="P31" s="2"/>
      <c r="Q31" s="2"/>
    </row>
    <row r="32" spans="1:17" x14ac:dyDescent="0.25">
      <c r="A32" s="2">
        <v>4</v>
      </c>
      <c r="B32" s="2">
        <v>4142648</v>
      </c>
      <c r="C32" s="2">
        <f t="shared" si="0"/>
        <v>4.1426480000000003</v>
      </c>
      <c r="D32" s="2">
        <f t="shared" si="5"/>
        <v>16570592</v>
      </c>
      <c r="F32" s="2">
        <v>17</v>
      </c>
      <c r="G32" s="2">
        <v>47500</v>
      </c>
      <c r="H32" s="2">
        <f t="shared" si="1"/>
        <v>4.7500000000000001E-2</v>
      </c>
      <c r="I32" s="2">
        <f t="shared" si="2"/>
        <v>807500</v>
      </c>
      <c r="K32" s="2">
        <v>16</v>
      </c>
      <c r="L32" s="2">
        <v>5000</v>
      </c>
      <c r="M32" s="2">
        <f t="shared" si="3"/>
        <v>5.0000000000000001E-3</v>
      </c>
      <c r="N32" s="2">
        <f t="shared" si="4"/>
        <v>80000</v>
      </c>
      <c r="O32" s="2"/>
      <c r="P32" s="2"/>
      <c r="Q32" s="2"/>
    </row>
    <row r="33" spans="1:17" x14ac:dyDescent="0.25">
      <c r="A33" s="2">
        <v>5</v>
      </c>
      <c r="B33" s="2">
        <v>1896483</v>
      </c>
      <c r="C33" s="2">
        <f t="shared" si="0"/>
        <v>1.8964829999999999</v>
      </c>
      <c r="D33" s="2">
        <f t="shared" si="5"/>
        <v>9482415</v>
      </c>
      <c r="F33" s="2">
        <v>18</v>
      </c>
      <c r="G33" s="2">
        <v>30000</v>
      </c>
      <c r="H33" s="2">
        <f t="shared" si="1"/>
        <v>0.03</v>
      </c>
      <c r="I33" s="2">
        <f t="shared" si="2"/>
        <v>540000</v>
      </c>
      <c r="K33" s="2">
        <v>17</v>
      </c>
      <c r="L33" s="2">
        <v>12500</v>
      </c>
      <c r="M33" s="2">
        <f t="shared" si="3"/>
        <v>1.2500000000000001E-2</v>
      </c>
      <c r="N33" s="2">
        <f t="shared" si="4"/>
        <v>212500</v>
      </c>
      <c r="O33" s="2"/>
      <c r="P33" s="2"/>
      <c r="Q33" s="2"/>
    </row>
    <row r="34" spans="1:17" x14ac:dyDescent="0.25">
      <c r="A34" s="2">
        <v>6</v>
      </c>
      <c r="B34" s="2">
        <v>914698</v>
      </c>
      <c r="C34" s="2">
        <f t="shared" si="0"/>
        <v>0.91469800000000001</v>
      </c>
      <c r="D34" s="2">
        <f t="shared" si="5"/>
        <v>5488188</v>
      </c>
      <c r="F34" s="2">
        <v>19</v>
      </c>
      <c r="G34" s="2">
        <v>10000</v>
      </c>
      <c r="H34" s="2">
        <f t="shared" si="1"/>
        <v>0.01</v>
      </c>
      <c r="I34" s="2">
        <f t="shared" si="2"/>
        <v>190000</v>
      </c>
      <c r="K34" s="2">
        <v>18</v>
      </c>
      <c r="L34" s="2">
        <v>5000</v>
      </c>
      <c r="M34" s="2">
        <f t="shared" si="3"/>
        <v>5.0000000000000001E-3</v>
      </c>
      <c r="N34" s="2">
        <f t="shared" si="4"/>
        <v>90000</v>
      </c>
      <c r="O34" s="2"/>
      <c r="P34" s="2"/>
      <c r="Q34" s="2"/>
    </row>
    <row r="35" spans="1:17" x14ac:dyDescent="0.25">
      <c r="A35" s="2">
        <v>7</v>
      </c>
      <c r="B35" s="2">
        <v>475185</v>
      </c>
      <c r="C35" s="2">
        <f t="shared" si="0"/>
        <v>0.47518500000000002</v>
      </c>
      <c r="D35" s="2">
        <f t="shared" si="5"/>
        <v>3326295</v>
      </c>
      <c r="F35" s="2">
        <v>20</v>
      </c>
      <c r="G35" s="2">
        <v>17500</v>
      </c>
      <c r="H35" s="2">
        <f t="shared" si="1"/>
        <v>1.7500000000000002E-2</v>
      </c>
      <c r="I35" s="2">
        <f t="shared" si="2"/>
        <v>350000</v>
      </c>
      <c r="K35" s="2">
        <v>19</v>
      </c>
      <c r="L35" s="2">
        <v>15000</v>
      </c>
      <c r="M35" s="2">
        <f t="shared" si="3"/>
        <v>1.4999999999999999E-2</v>
      </c>
      <c r="N35" s="2">
        <f t="shared" si="4"/>
        <v>285000</v>
      </c>
      <c r="O35" s="2"/>
      <c r="P35" s="2"/>
      <c r="Q35" s="2"/>
    </row>
    <row r="36" spans="1:17" x14ac:dyDescent="0.25">
      <c r="A36" s="2">
        <v>8</v>
      </c>
      <c r="B36" s="2">
        <v>225296</v>
      </c>
      <c r="C36" s="2">
        <f t="shared" si="0"/>
        <v>0.225296</v>
      </c>
      <c r="D36" s="2">
        <f t="shared" si="5"/>
        <v>1802368</v>
      </c>
      <c r="F36" s="2">
        <v>21</v>
      </c>
      <c r="G36" s="2">
        <v>7500</v>
      </c>
      <c r="H36" s="2">
        <f t="shared" si="1"/>
        <v>7.4999999999999997E-3</v>
      </c>
      <c r="I36" s="2">
        <f t="shared" si="2"/>
        <v>157500</v>
      </c>
      <c r="M36" s="2"/>
      <c r="N36" s="2"/>
      <c r="O36" s="2"/>
      <c r="P36" s="2"/>
      <c r="Q36" s="2"/>
    </row>
    <row r="37" spans="1:17" x14ac:dyDescent="0.25">
      <c r="A37" s="2">
        <v>9</v>
      </c>
      <c r="B37" s="2">
        <v>91360</v>
      </c>
      <c r="C37" s="2">
        <f t="shared" si="0"/>
        <v>9.1359999999999997E-2</v>
      </c>
      <c r="D37" s="2">
        <f t="shared" si="5"/>
        <v>822240</v>
      </c>
      <c r="F37" s="2">
        <v>22</v>
      </c>
      <c r="G37" s="2">
        <v>7500</v>
      </c>
      <c r="H37" s="2">
        <f t="shared" si="1"/>
        <v>7.4999999999999997E-3</v>
      </c>
      <c r="I37" s="2">
        <f t="shared" si="2"/>
        <v>165000</v>
      </c>
      <c r="M37" s="2"/>
      <c r="N37" s="2"/>
      <c r="O37" s="2"/>
      <c r="P37" s="2"/>
      <c r="Q37" s="2"/>
    </row>
    <row r="38" spans="1:17" x14ac:dyDescent="0.25">
      <c r="A38" s="2">
        <v>10</v>
      </c>
      <c r="B38" s="2">
        <v>27500</v>
      </c>
      <c r="C38" s="2">
        <f t="shared" si="0"/>
        <v>2.75E-2</v>
      </c>
      <c r="D38" s="2">
        <f t="shared" si="5"/>
        <v>275000</v>
      </c>
      <c r="F38" s="2">
        <v>23</v>
      </c>
      <c r="G38" s="2">
        <v>12500</v>
      </c>
      <c r="H38" s="2">
        <f t="shared" si="1"/>
        <v>1.2500000000000001E-2</v>
      </c>
      <c r="I38" s="2">
        <f t="shared" si="2"/>
        <v>287500</v>
      </c>
      <c r="M38" s="2"/>
      <c r="N38" s="2"/>
      <c r="O38" s="2"/>
      <c r="P38" s="2"/>
      <c r="Q38" s="2"/>
    </row>
    <row r="39" spans="1:17" x14ac:dyDescent="0.25">
      <c r="A39" s="2">
        <v>11</v>
      </c>
      <c r="B39" s="2">
        <v>7500</v>
      </c>
      <c r="C39" s="2">
        <f t="shared" si="0"/>
        <v>7.4999999999999997E-3</v>
      </c>
      <c r="D39" s="2">
        <f t="shared" si="5"/>
        <v>82500</v>
      </c>
      <c r="F39" s="2">
        <v>24</v>
      </c>
      <c r="G39" s="2">
        <v>12500</v>
      </c>
      <c r="H39" s="2">
        <f t="shared" si="1"/>
        <v>1.2500000000000001E-2</v>
      </c>
      <c r="I39" s="2">
        <f t="shared" si="2"/>
        <v>300000</v>
      </c>
      <c r="M39" s="2"/>
      <c r="N39" s="2"/>
      <c r="O39" s="2"/>
      <c r="P39" s="2"/>
      <c r="Q39" s="2"/>
    </row>
    <row r="40" spans="1:17" x14ac:dyDescent="0.25">
      <c r="A40" s="2">
        <v>12</v>
      </c>
      <c r="B40" s="2">
        <v>15000</v>
      </c>
      <c r="C40" s="2">
        <f t="shared" si="0"/>
        <v>1.4999999999999999E-2</v>
      </c>
      <c r="D40" s="2">
        <f t="shared" si="5"/>
        <v>180000</v>
      </c>
      <c r="F40" s="2">
        <v>25</v>
      </c>
      <c r="G40" s="2">
        <v>12500</v>
      </c>
      <c r="H40" s="2">
        <f t="shared" si="1"/>
        <v>1.2500000000000001E-2</v>
      </c>
      <c r="I40" s="2">
        <f t="shared" si="2"/>
        <v>312500</v>
      </c>
      <c r="M40" s="2"/>
      <c r="N40" s="2"/>
      <c r="O40" s="2"/>
      <c r="P40" s="2"/>
      <c r="Q40" s="2"/>
    </row>
    <row r="41" spans="1:17" x14ac:dyDescent="0.25">
      <c r="A41" s="2">
        <v>15</v>
      </c>
      <c r="B41" s="2">
        <v>2500</v>
      </c>
      <c r="C41" s="2">
        <f t="shared" si="0"/>
        <v>2.5000000000000001E-3</v>
      </c>
      <c r="D41" s="2">
        <f t="shared" si="5"/>
        <v>37500</v>
      </c>
      <c r="F41" s="2">
        <v>26</v>
      </c>
      <c r="G41" s="2">
        <v>5000</v>
      </c>
      <c r="H41" s="2">
        <f t="shared" si="1"/>
        <v>5.0000000000000001E-3</v>
      </c>
      <c r="I41" s="2">
        <f t="shared" si="2"/>
        <v>130000</v>
      </c>
      <c r="M41" s="2"/>
      <c r="N41" s="2"/>
      <c r="O41" s="2"/>
      <c r="P41" s="2"/>
      <c r="Q41" s="2"/>
    </row>
    <row r="43" spans="1:17" x14ac:dyDescent="0.25">
      <c r="D43" s="2">
        <f>SUM(D4:D42)</f>
        <v>-58257018</v>
      </c>
      <c r="E43" t="s">
        <v>14</v>
      </c>
      <c r="G43" s="2"/>
      <c r="H43" s="2"/>
      <c r="I43" s="2">
        <f>SUM(I4:I42)</f>
        <v>-15062369</v>
      </c>
      <c r="J43" t="s">
        <v>14</v>
      </c>
      <c r="L43" s="2"/>
      <c r="M43" s="2"/>
      <c r="N43" s="2">
        <f>SUM(N4:N42)</f>
        <v>46024788</v>
      </c>
      <c r="O43" t="s">
        <v>14</v>
      </c>
      <c r="P43" s="2"/>
      <c r="Q43" s="2"/>
    </row>
    <row r="45" spans="1:17" x14ac:dyDescent="0.25">
      <c r="B45" s="3"/>
      <c r="C45" s="3"/>
    </row>
    <row r="46" spans="1:17" x14ac:dyDescent="0.25">
      <c r="B46" s="4"/>
      <c r="C46" s="4"/>
      <c r="K4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Etages bathymetriques</vt:lpstr>
      <vt:lpstr>Sections mouillees</vt:lpstr>
      <vt:lpstr>Bilans</vt:lpstr>
      <vt:lpstr>Bilans!Base_de_donnees</vt:lpstr>
      <vt:lpstr>Base_de_donnees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dcterms:created xsi:type="dcterms:W3CDTF">2012-10-03T14:53:30Z</dcterms:created>
  <dcterms:modified xsi:type="dcterms:W3CDTF">2013-10-03T11:45:08Z</dcterms:modified>
</cp:coreProperties>
</file>